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11" i="6" l="1"/>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2" i="1"/>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<sst xmlns="http://schemas.openxmlformats.org/spreadsheetml/2006/main" count="2952" uniqueCount="1891">
  <si>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</si>
  <si>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</si>
  <si>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</si>
  <si>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</si>
  <si>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</si>
  <si>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</si>
  <si>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</si>
  <si>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</si>
  <si>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</si>
  <si>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</si>
  <si>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</si>
  <si>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</si>
  <si>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</si>
  <si>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</si>
  <si>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</si>
  <si>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</si>
  <si>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</si>
  <si>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</si>
  <si>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</si>
  <si>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</si>
  <si>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</si>
  <si>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</si>
  <si>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</si>
  <si>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</si>
  <si>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</si>
  <si>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</si>
  <si>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</si>
  <si>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</si>
  <si>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</si>
  <si>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</si>
  <si>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</si>
  <si>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</si>
  <si>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</si>
  <si>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</si>
  <si>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</si>
  <si>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</si>
  <si>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</si>
  <si>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</si>
  <si>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</si>
  <si>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</si>
  <si>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</si>
  <si>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</si>
  <si>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</si>
  <si>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</si>
  <si>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</si>
  <si>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</si>
  <si>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</si>
  <si>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</si>
  <si>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</si>
  <si>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</si>
  <si>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</si>
  <si>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</si>
  <si>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</si>
  <si>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</si>
  <si>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</si>
  <si>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</si>
  <si>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</si>
  <si>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</si>
  <si>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</si>
  <si>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</si>
  <si>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</si>
  <si>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</si>
  <si>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</si>
  <si>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</si>
  <si>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</si>
  <si>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</si>
  <si>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</si>
  <si>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</si>
  <si>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</si>
  <si>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</si>
  <si>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</si>
  <si>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</si>
  <si>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</si>
  <si>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</si>
  <si>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</si>
  <si>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</si>
  <si>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</si>
  <si>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</si>
  <si>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</si>
  <si>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</si>
  <si>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</si>
  <si>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</si>
  <si>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</si>
  <si>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</si>
  <si>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</si>
  <si>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</si>
  <si>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</si>
  <si>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</si>
  <si>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</si>
  <si>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</si>
  <si>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</si>
  <si>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</si>
  <si>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</si>
  <si>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</si>
  <si>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</si>
  <si>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</si>
  <si>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</si>
  <si>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</si>
  <si>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</si>
  <si>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</si>
  <si>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</si>
  <si>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</si>
  <si>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</si>
  <si>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</si>
  <si>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</si>
  <si>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</si>
  <si>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</si>
  <si>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</si>
  <si>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</si>
  <si>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</si>
  <si>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</si>
  <si>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</si>
  <si>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</si>
  <si>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</si>
  <si>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</si>
  <si>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</si>
  <si>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</si>
  <si>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</si>
  <si>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</si>
  <si>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</si>
  <si>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</si>
  <si>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</si>
  <si>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</si>
  <si>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</si>
  <si>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</si>
  <si>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</si>
  <si>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</si>
  <si>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</si>
  <si>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</si>
  <si>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</si>
  <si>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</si>
  <si>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</si>
  <si>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</si>
  <si>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</si>
  <si>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</si>
  <si>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</si>
  <si>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</si>
  <si>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</si>
  <si>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</si>
  <si>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</si>
  <si>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</si>
  <si>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</si>
  <si>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</si>
  <si>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</si>
  <si>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</si>
  <si>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</si>
  <si>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</si>
  <si>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</si>
  <si>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</si>
  <si>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</si>
  <si>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</si>
  <si>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</si>
  <si>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</si>
  <si>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</si>
  <si>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</si>
  <si>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</si>
  <si>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</si>
  <si>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</si>
  <si>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</si>
  <si>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</si>
  <si>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</si>
  <si>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</si>
  <si>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</si>
  <si>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</si>
  <si>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</si>
  <si>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</si>
  <si>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</si>
  <si>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</si>
  <si>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</si>
  <si>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</si>
  <si>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</si>
  <si>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</si>
  <si>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</si>
  <si>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</si>
  <si>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</si>
  <si>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</si>
  <si>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</si>
  <si>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</si>
  <si>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</si>
  <si>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</si>
  <si>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</si>
  <si>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</si>
  <si>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</si>
  <si>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</si>
  <si>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</si>
  <si>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</si>
  <si>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</si>
  <si>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</si>
  <si>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</si>
  <si>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</si>
  <si>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</si>
  <si>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</si>
  <si>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</si>
  <si>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</si>
  <si>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</si>
  <si>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</si>
  <si>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</si>
  <si>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</si>
  <si>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</si>
  <si>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</si>
  <si>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</si>
  <si>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</si>
  <si>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</si>
  <si>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</si>
  <si>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</si>
  <si>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</si>
  <si>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</si>
  <si>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</si>
  <si>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</si>
  <si>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</si>
  <si>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</si>
  <si>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</si>
  <si>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</si>
  <si>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</si>
  <si>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</si>
  <si>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</si>
  <si>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</si>
  <si>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</si>
  <si>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</si>
  <si>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</si>
  <si>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</si>
  <si>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</si>
  <si>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</si>
  <si>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</si>
  <si>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</si>
  <si>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</si>
  <si>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</si>
  <si>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</si>
  <si>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</si>
  <si>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</si>
  <si>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</si>
  <si>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</si>
  <si>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</si>
  <si>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</si>
  <si>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</si>
  <si>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</si>
  <si>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</si>
  <si>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</si>
  <si>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</si>
  <si>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</si>
  <si>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</si>
  <si>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</si>
  <si>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</si>
  <si>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</si>
  <si>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</si>
  <si>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</si>
  <si>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</si>
  <si>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</si>
  <si>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</si>
  <si>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</si>
  <si>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</si>
  <si>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</si>
  <si>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</si>
  <si>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</si>
  <si>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</si>
  <si>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</si>
  <si>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</si>
  <si>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</si>
  <si>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</si>
  <si>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</si>
  <si>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</si>
  <si>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</si>
  <si>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</si>
  <si>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</si>
  <si>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</si>
  <si>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</si>
  <si>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</si>
  <si>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</si>
  <si>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</si>
  <si>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</si>
  <si>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</si>
  <si>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</si>
  <si>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</si>
  <si>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</si>
  <si>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</si>
  <si>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</si>
  <si>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</si>
  <si>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</si>
  <si>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</si>
  <si>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</si>
  <si>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</si>
  <si>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</si>
  <si>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</si>
  <si>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</si>
  <si>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</si>
  <si>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</si>
  <si>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</si>
  <si>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</si>
  <si>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</si>
  <si>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</si>
  <si>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</si>
  <si>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</si>
  <si>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</si>
  <si>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</si>
  <si>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</si>
  <si>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</si>
  <si>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</si>
  <si>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</si>
  <si>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</si>
  <si>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</si>
  <si>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</si>
  <si>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</si>
  <si>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</si>
  <si>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</si>
  <si>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</si>
  <si>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</si>
  <si>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</si>
  <si>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</si>
  <si>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</si>
  <si>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</si>
  <si>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</si>
  <si>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</si>
  <si>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</si>
  <si>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</si>
  <si>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</si>
  <si>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</si>
  <si>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</si>
  <si>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</si>
  <si>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</si>
  <si>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</si>
  <si>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</si>
  <si>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</si>
  <si>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</si>
  <si>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</si>
  <si>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</si>
  <si>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</si>
  <si>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</si>
  <si>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</si>
  <si>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</si>
  <si>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</si>
  <si>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</si>
  <si>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</si>
  <si>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</si>
  <si>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</si>
  <si>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</si>
  <si>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</si>
  <si>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</si>
  <si>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</si>
  <si>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</si>
  <si>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</si>
  <si>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</si>
  <si>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</si>
  <si>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</si>
  <si>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</si>
  <si>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</si>
  <si>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</si>
  <si>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</si>
  <si>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</si>
  <si>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</si>
  <si>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</si>
  <si>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</si>
  <si>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</si>
  <si>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</si>
  <si>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</si>
  <si>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</si>
  <si>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</si>
  <si>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</si>
  <si>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</si>
  <si>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</si>
  <si>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</si>
  <si>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</si>
  <si>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</si>
  <si>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</si>
  <si>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</si>
  <si>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</si>
  <si>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</si>
  <si>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</si>
  <si>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</si>
  <si>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</si>
  <si>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</si>
  <si>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</si>
  <si>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</si>
  <si>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</si>
  <si>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</si>
  <si>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</si>
  <si>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</si>
  <si>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</si>
  <si>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</si>
  <si>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</si>
  <si>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</si>
  <si>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</si>
  <si>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</si>
  <si>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</si>
  <si>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</si>
  <si>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</si>
  <si>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</si>
  <si>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</si>
  <si>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</si>
  <si>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</si>
  <si>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</si>
  <si>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</si>
  <si>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</si>
  <si>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</si>
  <si>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</si>
  <si>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</si>
  <si>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</si>
  <si>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</si>
  <si>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</si>
  <si>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</si>
  <si>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</si>
  <si>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</si>
  <si>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</si>
  <si>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</si>
  <si>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</si>
  <si>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</si>
  <si>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</si>
  <si>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</si>
  <si>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</si>
  <si>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</si>
  <si>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</si>
  <si>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</si>
  <si>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</si>
  <si>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</si>
  <si>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</si>
  <si>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</si>
  <si>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</si>
  <si>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</si>
  <si>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</si>
  <si>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</si>
  <si>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</si>
  <si>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</si>
  <si>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</si>
  <si>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</si>
  <si>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</si>
  <si>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</si>
  <si>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</si>
  <si>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</si>
  <si>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</si>
  <si>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</si>
  <si>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</si>
  <si>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</si>
  <si>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</si>
  <si>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</si>
  <si>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</si>
  <si>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</si>
  <si>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</si>
  <si>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</si>
  <si>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</si>
  <si>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</si>
  <si>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</si>
  <si>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</si>
  <si>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</si>
  <si>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</si>
  <si>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</si>
  <si>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</si>
  <si>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</si>
  <si>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</si>
  <si>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</si>
  <si>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</si>
  <si>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</si>
  <si>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</si>
  <si>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</si>
  <si>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</si>
  <si>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</si>
  <si>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</si>
  <si>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</si>
  <si>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</si>
  <si>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</si>
  <si>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</si>
  <si>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</si>
  <si>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</si>
  <si>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</si>
  <si>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</si>
  <si>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</si>
  <si>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</si>
  <si>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</si>
  <si>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</si>
  <si>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</si>
  <si>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</si>
  <si>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</si>
  <si>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</si>
  <si>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</si>
  <si>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</si>
  <si>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</si>
  <si>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</si>
  <si>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</si>
  <si>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</si>
  <si>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</si>
  <si>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</si>
  <si>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</si>
  <si>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</si>
  <si>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</si>
  <si>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</si>
  <si>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</si>
  <si>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</si>
  <si>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</si>
  <si>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</si>
  <si>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</si>
  <si>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</si>
  <si>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</si>
  <si>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</si>
  <si>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</si>
  <si>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</si>
  <si>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</si>
  <si>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</si>
  <si>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</si>
  <si>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</si>
  <si>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</si>
  <si>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</si>
  <si>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</si>
  <si>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</si>
  <si>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</si>
  <si>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</si>
  <si>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</si>
  <si>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</si>
  <si>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</si>
  <si>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</si>
  <si>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</si>
  <si>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</si>
  <si>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</si>
  <si>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</si>
  <si>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</si>
  <si>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</si>
  <si>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</si>
  <si>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</si>
  <si>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</si>
  <si>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</si>
  <si>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</si>
  <si>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</si>
  <si>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</si>
  <si>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</si>
  <si>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</si>
  <si>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</si>
  <si>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</si>
  <si>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</si>
  <si>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</si>
  <si>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</si>
  <si>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</si>
  <si>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</si>
  <si>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</si>
  <si>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</si>
  <si>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</si>
  <si>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</si>
  <si>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</si>
  <si>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</si>
  <si>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</si>
  <si>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</si>
  <si>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</si>
  <si>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</si>
  <si>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</si>
  <si>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</si>
  <si>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</si>
  <si>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</si>
  <si>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</si>
  <si>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</si>
  <si>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</si>
  <si>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</si>
  <si>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</si>
  <si>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</si>
  <si>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</si>
  <si>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</si>
  <si>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</si>
  <si>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</si>
  <si>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</si>
  <si>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</si>
  <si>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</si>
  <si>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</si>
  <si>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</si>
  <si>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</si>
  <si>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</si>
  <si>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</si>
  <si>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</si>
  <si>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</si>
  <si>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</si>
  <si>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</si>
  <si>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</si>
  <si>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</si>
  <si>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</si>
  <si>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</si>
  <si>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</si>
  <si>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</si>
  <si>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</si>
  <si>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</si>
  <si>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</si>
  <si>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</si>
  <si>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</si>
  <si>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</si>
  <si>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</si>
  <si>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</si>
  <si>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</si>
  <si>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</si>
  <si>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</si>
  <si>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</si>
  <si>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</si>
  <si>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</si>
  <si>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</si>
  <si>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</si>
  <si>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</si>
  <si>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</si>
  <si>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</si>
  <si>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</si>
  <si>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</si>
  <si>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</si>
  <si>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</si>
  <si>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</si>
  <si>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</si>
  <si>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</si>
  <si>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</si>
  <si>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</si>
  <si>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</si>
  <si>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</si>
  <si>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</si>
  <si>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</si>
  <si>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</si>
  <si>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</si>
  <si>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</si>
  <si>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</si>
  <si>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</si>
  <si>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</si>
  <si>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</si>
  <si>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</si>
  <si>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</si>
  <si>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</si>
  <si>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</si>
  <si>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</si>
  <si>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</si>
  <si>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</si>
  <si>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</si>
  <si>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</si>
  <si>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</si>
  <si>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</si>
  <si>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</si>
  <si>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</si>
  <si>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</si>
  <si>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</si>
  <si>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</si>
  <si>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</si>
  <si>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</si>
  <si>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</si>
  <si>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</si>
  <si>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</si>
  <si>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</si>
  <si>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</si>
  <si>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</si>
  <si>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</si>
  <si>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</si>
  <si>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</si>
  <si>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</si>
  <si>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</si>
  <si>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</si>
  <si>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</si>
  <si>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</si>
  <si>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</si>
  <si>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</si>
  <si>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</si>
  <si>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</si>
  <si>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</si>
  <si>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</si>
  <si>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</si>
  <si>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</si>
  <si>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</si>
  <si>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</si>
  <si>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</si>
  <si>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</si>
  <si>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</si>
  <si>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</si>
  <si>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</si>
  <si>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</si>
  <si>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</si>
  <si>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</si>
  <si>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</si>
  <si>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</si>
  <si>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</si>
  <si>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</si>
  <si>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</si>
  <si>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</si>
  <si>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</si>
  <si>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</si>
  <si>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</si>
  <si>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</si>
  <si>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</si>
  <si>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</si>
  <si>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</si>
  <si>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</si>
  <si>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</si>
  <si>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</si>
  <si>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</si>
  <si>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</si>
  <si>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</si>
  <si>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</si>
  <si>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</si>
  <si>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</si>
  <si>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</si>
  <si>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</si>
  <si>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</si>
  <si>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</si>
  <si>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</si>
  <si>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</si>
  <si>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</si>
  <si>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</si>
  <si>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</si>
  <si>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</si>
  <si>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</si>
  <si>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</si>
  <si>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</si>
  <si>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</si>
  <si>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</si>
  <si>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</si>
  <si>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</si>
  <si>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</si>
  <si>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</si>
  <si>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</si>
  <si>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</si>
  <si>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</si>
  <si>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</si>
  <si>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</si>
  <si>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</si>
  <si>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</si>
  <si>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</si>
  <si>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</si>
  <si>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</si>
  <si>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</si>
  <si>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</si>
  <si>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</si>
  <si>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</si>
  <si>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</si>
  <si>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</si>
  <si>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</si>
  <si>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</si>
  <si>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</si>
  <si>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</si>
  <si>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</si>
  <si>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</si>
  <si>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</si>
  <si>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</si>
  <si>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</si>
  <si>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</si>
  <si>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</si>
  <si>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</si>
  <si>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</si>
  <si>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</si>
  <si>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</si>
  <si>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</si>
  <si>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</si>
  <si>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</si>
  <si>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</si>
  <si>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</si>
  <si>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</si>
  <si>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</si>
  <si>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</si>
  <si>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</si>
  <si>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</si>
  <si>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</si>
  <si>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</si>
  <si>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</si>
  <si>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</si>
  <si>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</si>
  <si>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</si>
  <si>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</si>
  <si>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</si>
  <si>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</si>
  <si>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</si>
  <si>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</si>
  <si>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</si>
  <si>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</si>
  <si>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</si>
  <si>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</si>
  <si>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</si>
  <si>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</si>
  <si>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</si>
  <si>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</si>
  <si>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</si>
  <si>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</si>
  <si>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</si>
  <si>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</si>
  <si>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</si>
  <si>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</si>
  <si>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</si>
  <si>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</si>
  <si>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</si>
  <si>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</si>
  <si>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</si>
  <si>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</si>
  <si>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</si>
  <si>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</si>
  <si>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</si>
  <si>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</si>
  <si>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</si>
  <si>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</si>
  <si>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</si>
  <si>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</si>
  <si>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</si>
  <si>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</si>
  <si>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</si>
  <si>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</si>
  <si>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</si>
  <si>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</si>
  <si>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</si>
  <si>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</si>
  <si>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</si>
  <si>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</si>
  <si>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</si>
  <si>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</si>
  <si>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</si>
  <si>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</si>
  <si>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</si>
  <si>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</si>
  <si>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</si>
  <si>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</si>
  <si>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</si>
  <si>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</si>
  <si>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</si>
  <si>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</si>
  <si>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</si>
  <si>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</si>
  <si>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</si>
  <si>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</si>
  <si>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</si>
  <si>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</si>
  <si>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</si>
  <si>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</si>
  <si>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</si>
  <si>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</si>
  <si>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</si>
  <si>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</si>
  <si>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</si>
  <si>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</si>
  <si>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</si>
  <si>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</si>
  <si>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</si>
  <si>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</si>
  <si>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</si>
  <si>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</si>
  <si>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</si>
  <si>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</si>
  <si>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</si>
  <si>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</si>
  <si>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</si>
  <si>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</si>
  <si>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</si>
  <si>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</si>
  <si>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</si>
  <si>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</si>
  <si>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</si>
  <si>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</si>
  <si>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</si>
  <si>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</si>
  <si>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</si>
  <si>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</si>
  <si>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</si>
  <si>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</si>
  <si>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</si>
  <si>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</si>
  <si>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</si>
  <si>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</si>
  <si>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</si>
  <si>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</si>
  <si>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</si>
  <si>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</si>
  <si>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</si>
  <si>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</si>
  <si>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</si>
  <si>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</si>
  <si>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</si>
  <si>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</si>
  <si>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</si>
  <si>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</si>
  <si>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</si>
  <si>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</si>
  <si>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</si>
  <si>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</si>
  <si>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</si>
  <si>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</si>
  <si>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</si>
  <si>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</si>
  <si>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</si>
  <si>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</si>
  <si>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</si>
  <si>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</si>
  <si>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</si>
  <si>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</si>
  <si>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</si>
  <si>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</si>
  <si>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</si>
  <si>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</si>
  <si>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</si>
  <si>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</si>
  <si>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</si>
  <si>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</si>
  <si>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</si>
  <si>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</si>
  <si>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</si>
  <si>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</si>
  <si>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</si>
  <si>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</si>
  <si>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</si>
  <si>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</si>
  <si>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</si>
  <si>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</si>
  <si>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</si>
  <si>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</si>
  <si>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</si>
  <si>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</si>
  <si>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</si>
  <si>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</si>
  <si>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</si>
  <si>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</si>
  <si>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</si>
  <si>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</si>
  <si>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</si>
  <si>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</si>
  <si>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</si>
  <si>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</si>
  <si>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</si>
  <si>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</si>
  <si>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</si>
  <si>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</si>
  <si>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</si>
  <si>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</si>
  <si>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</si>
  <si>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</si>
  <si>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</si>
  <si>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</si>
  <si>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</si>
  <si>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</si>
  <si>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</si>
  <si>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</si>
  <si>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</si>
  <si>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</si>
  <si>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</si>
  <si>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</si>
  <si>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</si>
  <si>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</si>
  <si>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</si>
  <si>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</si>
  <si>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</si>
  <si>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</si>
  <si>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</si>
  <si>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</si>
  <si>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</si>
  <si>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</si>
  <si>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</si>
  <si>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</si>
  <si>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</si>
  <si>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</si>
  <si>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</si>
  <si>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</si>
  <si>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</si>
  <si>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</si>
  <si>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</si>
  <si>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</si>
  <si>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</si>
  <si>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</si>
  <si>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</si>
  <si>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</si>
  <si>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</si>
  <si>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</si>
  <si>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</si>
  <si>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</si>
  <si>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</si>
  <si>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</si>
  <si>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</si>
  <si>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</si>
  <si>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</si>
  <si>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</si>
  <si>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</si>
  <si>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</si>
  <si>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</si>
  <si>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</si>
  <si>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</si>
  <si>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</si>
  <si>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</si>
  <si>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</si>
  <si>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</si>
  <si>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</si>
  <si>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</si>
  <si>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</si>
  <si>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</si>
  <si>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</si>
  <si>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</si>
  <si>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</si>
  <si>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</si>
  <si>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</si>
  <si>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</si>
  <si>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</si>
  <si>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</si>
  <si>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</si>
  <si>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</si>
  <si>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</si>
  <si>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</si>
  <si>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</si>
  <si>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</si>
  <si>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</si>
  <si>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</si>
  <si>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</si>
  <si>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</si>
  <si>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</si>
  <si>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</si>
  <si>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</si>
  <si>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</si>
  <si>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</si>
  <si>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</si>
  <si>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</si>
  <si>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</si>
  <si>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</si>
  <si>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</si>
  <si>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</si>
  <si>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</si>
  <si>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</si>
  <si>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</si>
  <si>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</si>
  <si>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</si>
  <si>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</si>
  <si>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</si>
  <si>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</si>
  <si>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</si>
  <si>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</si>
  <si>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</si>
  <si>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</si>
  <si>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</si>
  <si>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</si>
  <si>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</si>
  <si>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</si>
  <si>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</si>
  <si>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</si>
  <si>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</si>
  <si>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</si>
  <si>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</si>
  <si>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</si>
  <si>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</si>
  <si>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</si>
  <si>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</si>
  <si>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</si>
  <si>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</si>
  <si>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</si>
  <si>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</si>
  <si>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</si>
  <si>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</si>
  <si>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</si>
  <si>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</si>
  <si>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</si>
  <si>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</si>
  <si>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</si>
  <si>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</si>
  <si>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</si>
  <si>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</si>
  <si>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</si>
  <si>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</si>
  <si>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</si>
  <si>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</si>
  <si>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</si>
  <si>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</si>
  <si>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</si>
  <si>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</si>
  <si>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</si>
  <si>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</si>
  <si>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</si>
  <si>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</si>
  <si>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</si>
  <si>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</si>
  <si>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</si>
  <si>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</si>
  <si>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</si>
  <si>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</si>
  <si>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</si>
  <si>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</si>
  <si>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</si>
  <si>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</si>
  <si>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</si>
  <si>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</si>
  <si>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</si>
  <si>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</si>
  <si>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</si>
  <si>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</si>
  <si>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</si>
  <si>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</si>
  <si>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</si>
  <si>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</si>
  <si>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</si>
  <si>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</si>
  <si>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</si>
  <si>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</si>
  <si>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</si>
  <si>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</si>
  <si>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</si>
  <si>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</si>
  <si>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</si>
  <si>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</si>
  <si>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</si>
  <si>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</si>
  <si>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</si>
  <si>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</si>
  <si>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</si>
  <si>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</si>
  <si>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</si>
  <si>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</si>
  <si>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</si>
  <si>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</si>
  <si>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</si>
  <si>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</si>
  <si>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</si>
  <si>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</si>
  <si>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</si>
  <si>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</si>
  <si>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</si>
  <si>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</si>
  <si>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</si>
  <si>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</si>
  <si>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</si>
  <si>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</si>
  <si>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</si>
  <si>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</si>
  <si>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</si>
  <si>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</si>
  <si>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</si>
  <si>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</si>
  <si>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</si>
  <si>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</si>
  <si>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</si>
  <si>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</si>
  <si>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</si>
  <si>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</si>
  <si>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</si>
  <si>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</si>
  <si>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</si>
  <si>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</si>
  <si>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</si>
  <si>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</si>
  <si>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</si>
  <si>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</si>
  <si>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</si>
  <si>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</si>
  <si>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</si>
  <si>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</si>
  <si>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</si>
  <si>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</si>
  <si>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</si>
  <si>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</si>
  <si>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</si>
  <si>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</si>
  <si>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</si>
  <si>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</si>
  <si>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</si>
  <si>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</si>
  <si>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</si>
  <si>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</si>
  <si>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</si>
  <si>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</si>
  <si>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</si>
  <si>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</si>
  <si>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</si>
  <si>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</si>
  <si>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</si>
  <si>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</si>
  <si>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</si>
  <si>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</si>
  <si>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</si>
  <si>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</si>
  <si>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</si>
  <si>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</si>
  <si>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</si>
  <si>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</si>
  <si>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</si>
  <si>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</si>
  <si>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</si>
  <si>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</si>
  <si>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</si>
  <si>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</si>
  <si>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</si>
  <si>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</si>
  <si>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</si>
  <si>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</si>
  <si>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</si>
  <si>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</si>
  <si>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</si>
  <si>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</si>
  <si>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</si>
  <si>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</si>
  <si>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</si>
  <si>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</si>
  <si>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</si>
  <si>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</si>
  <si>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</si>
  <si>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</si>
  <si>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</si>
  <si>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</si>
  <si>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</si>
  <si>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</si>
  <si>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</si>
  <si>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</si>
  <si>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</si>
  <si>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</si>
  <si>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</si>
  <si>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</si>
  <si>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</si>
  <si>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</si>
  <si>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</si>
  <si>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</si>
  <si>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</si>
  <si>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</si>
  <si>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</si>
  <si>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</si>
  <si>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</si>
  <si>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</si>
  <si>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</si>
  <si>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</si>
  <si>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</si>
  <si>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</si>
  <si>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</si>
  <si>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</si>
  <si>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</si>
  <si>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</si>
  <si>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</si>
  <si>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</si>
  <si>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</si>
  <si>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</si>
  <si>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</si>
  <si>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</si>
  <si>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</si>
  <si>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</si>
  <si>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</si>
  <si>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</si>
  <si>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</si>
  <si>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</si>
  <si>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</si>
  <si>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</si>
  <si>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</si>
  <si>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</si>
  <si>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</si>
  <si>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</si>
  <si>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</si>
  <si>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</si>
  <si>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</si>
  <si>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</si>
  <si>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</si>
  <si>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</si>
  <si>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</si>
  <si>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</si>
  <si>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</si>
  <si>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</si>
  <si>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</si>
  <si>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</si>
  <si>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</si>
  <si>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</si>
  <si>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</si>
  <si>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</si>
  <si>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</si>
  <si>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</si>
  <si>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</si>
  <si>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</si>
  <si>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</si>
  <si>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</si>
  <si>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</si>
  <si>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</si>
  <si>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</si>
  <si>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</si>
  <si>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</si>
  <si>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</si>
  <si>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</si>
  <si>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</si>
  <si>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</si>
  <si>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</si>
  <si>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</si>
  <si>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</si>
  <si>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</si>
  <si>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</si>
  <si>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</si>
  <si>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</si>
  <si>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</si>
  <si>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</si>
  <si>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</si>
  <si>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</si>
  <si>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</si>
  <si>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</si>
  <si>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</si>
  <si>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</si>
  <si>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</si>
  <si>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</si>
  <si>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</si>
  <si>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</si>
  <si>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</si>
  <si>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</si>
  <si>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</si>
  <si>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</si>
  <si>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</si>
  <si>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</si>
  <si>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</si>
  <si>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</si>
  <si>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</si>
  <si>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</si>
  <si>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</si>
  <si>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</si>
  <si>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</si>
  <si>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</si>
  <si>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</si>
  <si>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</si>
  <si>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</si>
  <si>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</si>
  <si>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</si>
  <si>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</si>
  <si>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</si>
  <si>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</si>
  <si>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</si>
  <si>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</si>
  <si>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</si>
  <si>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</si>
  <si>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</si>
  <si>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</si>
  <si>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</si>
  <si>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</si>
  <si>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</si>
  <si>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</si>
  <si>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</si>
  <si>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</si>
  <si>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</si>
  <si>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</si>
  <si>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</si>
  <si>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</si>
  <si>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</si>
  <si>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</si>
  <si>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</si>
  <si>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</si>
  <si>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</si>
  <si>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</si>
  <si>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</si>
  <si>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</si>
  <si>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</si>
  <si>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</si>
  <si>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</si>
  <si>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</si>
  <si>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</si>
  <si>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</si>
  <si>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</si>
  <si>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</si>
  <si>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</si>
  <si>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</si>
  <si>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</si>
  <si>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</si>
  <si>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</si>
  <si>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</si>
  <si>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</si>
  <si>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</si>
  <si>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</si>
  <si>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</si>
  <si>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</si>
  <si>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</si>
  <si>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</si>
  <si>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</si>
  <si>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</si>
  <si>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</si>
  <si>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</si>
  <si>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</si>
  <si>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</si>
  <si>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</si>
  <si>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</si>
  <si>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</si>
  <si>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</si>
  <si>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</si>
  <si>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</si>
  <si>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</si>
  <si>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</si>
  <si>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</si>
  <si>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</si>
  <si>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</si>
  <si>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</si>
  <si>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</si>
  <si>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</si>
  <si>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</si>
  <si>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</si>
  <si>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</si>
  <si>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</si>
  <si>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</si>
  <si>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</si>
  <si>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</si>
  <si>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</si>
  <si>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</si>
  <si>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</si>
  <si>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</si>
  <si>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</si>
  <si>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</si>
  <si>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</si>
  <si>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</si>
  <si>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</si>
  <si>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</si>
  <si>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</si>
  <si>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</si>
  <si>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</si>
  <si>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</si>
  <si>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</si>
  <si>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</si>
  <si>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</si>
  <si>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</si>
  <si>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</si>
  <si>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</si>
  <si>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</si>
  <si>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</si>
  <si>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</si>
  <si>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</si>
  <si>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</si>
  <si>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</si>
  <si>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</si>
  <si>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</si>
  <si>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</si>
  <si>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</si>
  <si>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</si>
  <si>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</si>
  <si>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</si>
  <si>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</si>
  <si>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</si>
  <si>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</si>
  <si>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</si>
  <si>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</si>
  <si>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</si>
  <si>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</si>
  <si>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</si>
  <si>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</si>
  <si>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</si>
  <si>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</si>
  <si>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</si>
  <si>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</si>
  <si>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</si>
  <si>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</si>
  <si>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</si>
  <si>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</si>
  <si>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</si>
  <si>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</si>
  <si>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</si>
  <si>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</si>
  <si>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</si>
  <si>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</si>
  <si>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</si>
  <si>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</si>
  <si>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</si>
  <si>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</si>
  <si>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</si>
  <si>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</si>
  <si>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</si>
  <si>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</si>
  <si>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</si>
  <si>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</si>
  <si>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</si>
  <si>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</si>
  <si>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</si>
  <si>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</si>
  <si>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</si>
  <si>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</si>
  <si>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</si>
  <si>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</si>
  <si>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</si>
  <si>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</si>
  <si>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</si>
  <si>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</si>
  <si>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</si>
  <si>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</si>
  <si>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</si>
  <si>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</si>
  <si>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</si>
  <si>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</si>
  <si>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</si>
  <si>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</si>
  <si>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</si>
  <si>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</si>
  <si>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</si>
  <si>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</si>
  <si>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</si>
  <si>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</si>
  <si>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</si>
  <si>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</si>
  <si>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</si>
  <si>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</si>
  <si>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</si>
  <si>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</si>
  <si>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</si>
  <si>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</si>
  <si>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</si>
  <si>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</si>
  <si>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</si>
  <si>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</si>
  <si>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</si>
  <si>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</si>
  <si>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</si>
  <si>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</si>
  <si>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</si>
  <si>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</si>
  <si>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</si>
  <si>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</si>
  <si>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</si>
  <si>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</si>
  <si>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</si>
  <si>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</si>
  <si>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</si>
  <si>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</si>
  <si>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</si>
  <si>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</si>
  <si>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</si>
  <si>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</si>
  <si>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</si>
  <si>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</si>
  <si>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</si>
  <si>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</si>
  <si>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</si>
  <si>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</si>
  <si>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</si>
  <si>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</si>
  <si>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</si>
  <si>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</si>
  <si>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</si>
  <si>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</si>
  <si>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</si>
  <si>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</si>
  <si>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</si>
  <si>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</si>
  <si>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</si>
  <si>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</si>
  <si>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</si>
  <si>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</si>
  <si>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</si>
  <si>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</si>
  <si>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</si>
  <si>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</si>
  <si>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</si>
  <si>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</si>
  <si>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</si>
  <si>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</si>
  <si>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</si>
  <si>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</si>
  <si>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</si>
  <si>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</si>
  <si>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</si>
  <si>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</si>
  <si>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</si>
  <si>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</si>
  <si>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</si>
  <si>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</si>
  <si>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</si>
  <si>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</si>
  <si>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</si>
  <si>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</si>
  <si>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</si>
  <si>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</si>
  <si>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</si>
  <si>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</si>
  <si>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</si>
  <si>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</si>
  <si>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</si>
  <si>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</si>
  <si>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</si>
  <si>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</si>
  <si>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</si>
  <si>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</si>
  <si>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</si>
  <si>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</si>
  <si>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</si>
  <si>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</si>
  <si>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</si>
  <si>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</si>
  <si>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</si>
  <si>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</si>
  <si>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</si>
  <si>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</si>
  <si>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</si>
  <si>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</si>
  <si>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</si>
  <si>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</si>
  <si>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</si>
  <si>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</si>
  <si>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</si>
  <si>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</si>
  <si>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</si>
  <si>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</si>
  <si>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</si>
  <si>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</si>
  <si>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</si>
  <si>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</si>
  <si>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</si>
  <si>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</si>
  <si>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</si>
  <si>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</si>
  <si>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</si>
  <si>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</si>
  <si>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</si>
  <si>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</si>
  <si>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</si>
  <si>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</si>
  <si>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</si>
  <si>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</si>
  <si>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</si>
  <si>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</si>
  <si>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</si>
  <si>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</si>
  <si>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</si>
  <si>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</si>
  <si>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</si>
  <si>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</si>
  <si>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</si>
  <si>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</si>
  <si>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</si>
  <si>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</si>
  <si>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</si>
  <si>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</si>
  <si>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</si>
  <si>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</si>
  <si>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</si>
  <si>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</si>
  <si>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</si>
  <si>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</si>
  <si>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</si>
  <si>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</si>
  <si>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</si>
  <si>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</si>
  <si>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</si>
  <si>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</si>
  <si>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</si>
  <si>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</si>
  <si>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</si>
  <si>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</si>
  <si>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</si>
  <si>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</si>
  <si>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</si>
  <si>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</si>
  <si>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</si>
  <si>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</si>
  <si>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</si>
  <si>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</si>
  <si>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</si>
  <si>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</si>
  <si>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</si>
  <si>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</si>
  <si>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</si>
  <si>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</si>
  <si>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</si>
  <si>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</si>
  <si>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</si>
  <si>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</si>
  <si>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</si>
  <si>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</si>
  <si>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</si>
  <si>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</si>
  <si>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</si>
  <si>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</si>
  <si>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</si>
  <si>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</si>
  <si>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</si>
  <si>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</si>
  <si>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</si>
  <si>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</si>
  <si>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</si>
  <si>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</si>
  <si>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</si>
  <si>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</si>
  <si>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</si>
  <si>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</si>
  <si>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</si>
  <si>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</si>
  <si>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</si>
  <si>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</si>
  <si>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</si>
  <si>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</si>
  <si>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</si>
  <si>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</si>
  <si>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</si>
  <si>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</si>
  <si>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</si>
  <si>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</si>
  <si>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</si>
  <si>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</si>
  <si>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</si>
  <si>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</si>
  <si>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</si>
  <si>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</si>
  <si>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</si>
  <si>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</si>
  <si>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</si>
  <si>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</si>
  <si>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</si>
  <si>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</si>
  <si>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</si>
  <si>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</si>
  <si>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</si>
  <si>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</si>
  <si>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</si>
  <si>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</si>
  <si>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</si>
  <si>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</si>
  <si>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</si>
  <si>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</si>
  <si>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</si>
  <si>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</si>
  <si>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</si>
  <si>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</si>
  <si>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</si>
  <si>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</si>
  <si>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</si>
  <si>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</si>
  <si>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</si>
  <si>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</si>
  <si>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</si>
  <si>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</si>
  <si>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</si>
  <si>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</si>
  <si>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</si>
  <si>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</si>
  <si>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</si>
  <si>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</si>
  <si>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</si>
  <si>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</si>
  <si>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</si>
  <si>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</si>
  <si>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</si>
  <si>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</si>
  <si>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</si>
  <si>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</si>
  <si>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</si>
  <si>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</si>
  <si>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</si>
  <si>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</si>
  <si>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</si>
  <si>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</si>
  <si>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</si>
  <si>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</si>
  <si>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</si>
  <si>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</si>
  <si>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</si>
  <si>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</si>
  <si>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</si>
  <si>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</si>
  <si>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</si>
  <si>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</si>
  <si>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</si>
  <si>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</si>
  <si>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</si>
  <si>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</si>
  <si>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</si>
  <si>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</si>
  <si>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</si>
  <si>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</si>
  <si>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</si>
  <si>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</si>
  <si>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</si>
  <si>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</si>
  <si>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</si>
  <si>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</si>
  <si>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</si>
  <si>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</si>
  <si>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</si>
  <si>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</si>
  <si>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</si>
  <si>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</si>
  <si>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</si>
  <si>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</si>
  <si>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</si>
  <si>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</si>
  <si>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</si>
  <si>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</si>
  <si>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</si>
  <si>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</si>
  <si>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</si>
  <si>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</si>
  <si>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</si>
  <si>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</si>
  <si>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</si>
  <si>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</si>
  <si>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</si>
  <si>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</si>
  <si>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</si>
  <si>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</si>
  <si>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</si>
  <si>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</si>
  <si>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</si>
  <si>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</si>
  <si>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</si>
  <si>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</si>
  <si>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</si>
  <si>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</si>
  <si>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</si>
  <si>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</si>
  <si>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</si>
  <si>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</si>
  <si>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</si>
  <si>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</si>
  <si>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</si>
  <si>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</si>
  <si>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</si>
  <si>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</si>
  <si>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</si>
  <si>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</si>
  <si>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</si>
  <si>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</si>
  <si>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</si>
  <si>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</si>
  <si>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</si>
  <si>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</si>
  <si>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</si>
  <si>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</si>
  <si>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</si>
  <si>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</si>
  <si>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</si>
  <si>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</si>
  <si>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</si>
  <si>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</si>
  <si>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</si>
  <si>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</si>
  <si>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</si>
  <si>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</si>
  <si>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</si>
  <si>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</si>
  <si>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</si>
  <si>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</si>
  <si>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</si>
  <si>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</si>
  <si>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</si>
  <si>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</si>
  <si>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</si>
  <si>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</si>
  <si>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</si>
  <si>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</si>
  <si>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</si>
  <si>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</si>
  <si>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</si>
  <si>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</si>
  <si>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</si>
  <si>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</si>
  <si>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</si>
  <si>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</si>
  <si>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</si>
  <si>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</si>
  <si>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</si>
  <si>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</si>
  <si>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</si>
  <si>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</si>
  <si>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</si>
  <si>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</si>
  <si>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</si>
  <si>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</si>
  <si>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</si>
  <si>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</si>
  <si>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</si>
  <si>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</si>
  <si>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</si>
  <si>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</si>
  <si>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</si>
  <si>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</si>
  <si>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</si>
  <si>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</si>
  <si>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</si>
  <si>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</si>
  <si>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</si>
  <si>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</si>
  <si>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</si>
  <si>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</si>
  <si>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</si>
  <si>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</si>
  <si>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</si>
  <si>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</si>
  <si>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</si>
  <si>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</si>
  <si>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</si>
  <si>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</si>
  <si>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</si>
  <si>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</si>
  <si>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</si>
  <si>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</si>
  <si>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</si>
  <si>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</si>
  <si>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</si>
  <si>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</si>
  <si>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</si>
  <si>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</si>
  <si>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</si>
  <si>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</si>
  <si>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</si>
  <si>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</si>
  <si>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</si>
  <si>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</si>
  <si>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</si>
  <si>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</si>
  <si>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</si>
  <si>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</si>
  <si>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</si>
  <si>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</si>
  <si>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</si>
  <si>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</si>
  <si>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</si>
  <si>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</si>
  <si>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</si>
  <si>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</si>
  <si>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</si>
  <si>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CL UN Equity</t>
  </si>
  <si>
    <t>GIS UN Equity</t>
  </si>
  <si>
    <t>JNJ UN Equity</t>
  </si>
  <si>
    <t>K UN Equity</t>
  </si>
  <si>
    <t>KMB UN Equity</t>
  </si>
  <si>
    <t>KO UN Equity</t>
  </si>
  <si>
    <t>MCD UN Equity</t>
  </si>
  <si>
    <t>PG UN Equity</t>
  </si>
  <si>
    <t>T UN Equity</t>
  </si>
  <si>
    <t>WMT UN Equity</t>
  </si>
  <si>
    <t>GTM WRT 2787</t>
  </si>
  <si>
    <t>3Y SEK Call WRT</t>
  </si>
  <si>
    <t>SE0008586598</t>
  </si>
  <si>
    <t>GTM_WRT_2787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</si>
</sst>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I7" activePane="bottomRight" state="frozen"/>
      <selection pane="topRight" activeCell="E1" sqref="E1"/>
      <selection pane="bottomLeft" activeCell="A7" sqref="A7"/>
      <selection pane="bottomRight" activeCell="D22" sqref="D2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815</v>
      </c>
      <c r="D2" s="64" t="s">
        <v>469</v>
      </c>
      <c r="E2" s="65">
        <v>100000</v>
      </c>
      <c r="F2" s="65" t="s">
        <v>35</v>
      </c>
      <c r="G2" s="64" t="s">
        <v>278</v>
      </c>
      <c r="H2" s="3">
        <v>42642</v>
      </c>
      <c r="I2" s="226" t="str">
        <f>IF(C2="-","",VLOOKUP(C2,BondIssuerTable,2,0))</f>
        <v>GSI</v>
      </c>
      <c r="J2" s="226"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5">
      <c r="A7" s="247" t="s">
        <v>1887</v>
      </c>
      <c r="B7" s="64" t="s">
        <v>1888</v>
      </c>
      <c r="C7" s="64"/>
      <c r="D7" s="64" t="s">
        <v>1889</v>
      </c>
      <c r="E7" s="69">
        <v>12</v>
      </c>
      <c r="F7" s="69" t="s">
        <v>1449</v>
      </c>
      <c r="G7" s="65">
        <v>50000000</v>
      </c>
      <c r="H7" s="3">
        <v>42642</v>
      </c>
      <c r="I7" s="3">
        <v>43738</v>
      </c>
      <c r="J7" s="3">
        <v>43714</v>
      </c>
      <c r="K7" s="252"/>
      <c r="L7" s="252"/>
      <c r="M7" s="253"/>
      <c r="N7" s="72" t="s">
        <v>1890</v>
      </c>
      <c r="O7" s="104" t="s">
        <v>1883</v>
      </c>
      <c r="P7" s="71">
        <v>10</v>
      </c>
      <c r="Q7" s="104" t="s">
        <v>1884</v>
      </c>
      <c r="R7" s="71">
        <v>10</v>
      </c>
      <c r="S7" s="104" t="s">
        <v>1885</v>
      </c>
      <c r="T7" s="71">
        <v>10</v>
      </c>
      <c r="U7" s="104" t="s">
        <v>1886</v>
      </c>
      <c r="V7" s="71">
        <v>10</v>
      </c>
      <c r="W7" s="104" t="s">
        <v>1879</v>
      </c>
      <c r="X7" s="71">
        <v>10</v>
      </c>
      <c r="Y7" s="104" t="s">
        <v>1882</v>
      </c>
      <c r="Z7" s="71">
        <v>10</v>
      </c>
      <c r="AA7" s="104" t="s">
        <v>1880</v>
      </c>
      <c r="AB7" s="71">
        <v>10</v>
      </c>
      <c r="AC7" s="104" t="s">
        <v>1881</v>
      </c>
      <c r="AD7" s="71">
        <v>10</v>
      </c>
      <c r="AE7" s="104" t="s">
        <v>1877</v>
      </c>
      <c r="AF7" s="71">
        <v>10</v>
      </c>
      <c r="AG7" s="104" t="s">
        <v>1878</v>
      </c>
      <c r="AH7" s="71">
        <v>10</v>
      </c>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ref="M11:M38" si="0">IF(K11="-","",VLOOKUP(K11,EUSIPA_Table,2,0))</f>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H10 I7:J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11: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1: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7" t="s">
        <v>1168</v>
      </c>
      <c r="B5" s="257"/>
      <c r="C5" s="257"/>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2016-09-28T10:25:48Z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