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LookupValues!$AA$2:$AA$282</definedName>
    <definedName name="CouponBondIssuersTable">LookupValues!$AA$2:$AB$290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calcOnSave="0"/>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<sst xmlns="http://schemas.openxmlformats.org/spreadsheetml/2006/main" count="2948" uniqueCount="1887">
  <si>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</si>
  <si>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</si>
  <si>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</si>
  <si>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</si>
  <si>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</si>
  <si>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</si>
  <si>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</si>
  <si>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</si>
  <si>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</si>
  <si>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</si>
  <si>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</si>
  <si>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</si>
  <si>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</si>
  <si>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</si>
  <si>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</si>
  <si>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</si>
  <si>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</si>
  <si>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</si>
  <si>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</si>
  <si>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</si>
  <si>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</si>
  <si>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</si>
  <si>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</si>
  <si>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</si>
  <si>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</si>
  <si>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</si>
  <si>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</si>
  <si>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</si>
  <si>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</si>
  <si>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</si>
  <si>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</si>
  <si>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</si>
  <si>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</si>
  <si>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</si>
  <si>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</si>
  <si>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</si>
  <si>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</si>
  <si>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</si>
  <si>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</si>
  <si>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</si>
  <si>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</si>
  <si>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</si>
  <si>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</si>
  <si>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</si>
  <si>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</si>
  <si>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</si>
  <si>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</si>
  <si>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</si>
  <si>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</si>
  <si>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</si>
  <si>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</si>
  <si>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</si>
  <si>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</si>
  <si>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</si>
  <si>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</si>
  <si>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</si>
  <si>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</si>
  <si>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</si>
  <si>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</si>
  <si>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</si>
  <si>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</si>
  <si>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</si>
  <si>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</si>
  <si>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</si>
  <si>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</si>
  <si>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</si>
  <si>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</si>
  <si>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</si>
  <si>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</si>
  <si>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</si>
  <si>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</si>
  <si>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</si>
  <si>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</si>
  <si>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</si>
  <si>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</si>
  <si>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</si>
  <si>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</si>
  <si>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</si>
  <si>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</si>
  <si>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</si>
  <si>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</si>
  <si>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</si>
  <si>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</si>
  <si>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</si>
  <si>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</si>
  <si>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</si>
  <si>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</si>
  <si>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</si>
  <si>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</si>
  <si>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</si>
  <si>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</si>
  <si>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</si>
  <si>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</si>
  <si>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</si>
  <si>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</si>
  <si>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</si>
  <si>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</si>
  <si>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</si>
  <si>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</si>
  <si>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</si>
  <si>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</si>
  <si>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</si>
  <si>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</si>
  <si>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</si>
  <si>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</si>
  <si>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</si>
  <si>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</si>
  <si>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</si>
  <si>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</si>
  <si>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</si>
  <si>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</si>
  <si>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</si>
  <si>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</si>
  <si>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</si>
  <si>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</si>
  <si>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</si>
  <si>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</si>
  <si>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</si>
  <si>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</si>
  <si>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</si>
  <si>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</si>
  <si>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</si>
  <si>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</si>
  <si>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</si>
  <si>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</si>
  <si>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</si>
  <si>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</si>
  <si>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</si>
  <si>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</si>
  <si>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</si>
  <si>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</si>
  <si>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</si>
  <si>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</si>
  <si>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</si>
  <si>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</si>
  <si>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</si>
  <si>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</si>
  <si>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</si>
  <si>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</si>
  <si>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</si>
  <si>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</si>
  <si>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</si>
  <si>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</si>
  <si>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</si>
  <si>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</si>
  <si>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</si>
  <si>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</si>
  <si>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</si>
  <si>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</si>
  <si>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</si>
  <si>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</si>
  <si>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</si>
  <si>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</si>
  <si>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</si>
  <si>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</si>
  <si>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</si>
  <si>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</si>
  <si>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</si>
  <si>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</si>
  <si>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</si>
  <si>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</si>
  <si>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</si>
  <si>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</si>
  <si>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</si>
  <si>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</si>
  <si>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</si>
  <si>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</si>
  <si>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</si>
  <si>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</si>
  <si>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</si>
  <si>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</si>
  <si>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</si>
  <si>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</si>
  <si>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</si>
  <si>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</si>
  <si>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</si>
  <si>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</si>
  <si>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</si>
  <si>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</si>
  <si>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</si>
  <si>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</si>
  <si>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</si>
  <si>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</si>
  <si>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</si>
  <si>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</si>
  <si>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</si>
  <si>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</si>
  <si>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</si>
  <si>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</si>
  <si>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</si>
  <si>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</si>
  <si>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</si>
  <si>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</si>
  <si>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</si>
  <si>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</si>
  <si>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</si>
  <si>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</si>
  <si>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</si>
  <si>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</si>
  <si>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</si>
  <si>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</si>
  <si>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</si>
  <si>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</si>
  <si>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</si>
  <si>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</si>
  <si>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</si>
  <si>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</si>
  <si>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</si>
  <si>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</si>
  <si>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</si>
  <si>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</si>
  <si>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</si>
  <si>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</si>
  <si>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</si>
  <si>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</si>
  <si>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</si>
  <si>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</si>
  <si>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</si>
  <si>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</si>
  <si>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</si>
  <si>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</si>
  <si>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</si>
  <si>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</si>
  <si>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</si>
  <si>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</si>
  <si>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</si>
  <si>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</si>
  <si>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</si>
  <si>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</si>
  <si>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</si>
  <si>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</si>
  <si>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</si>
  <si>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</si>
  <si>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</si>
  <si>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</si>
  <si>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</si>
  <si>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</si>
  <si>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</si>
  <si>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</si>
  <si>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</si>
  <si>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</si>
  <si>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</si>
  <si>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</si>
  <si>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</si>
  <si>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</si>
  <si>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</si>
  <si>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</si>
  <si>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</si>
  <si>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</si>
  <si>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</si>
  <si>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</si>
  <si>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</si>
  <si>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</si>
  <si>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</si>
  <si>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</si>
  <si>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</si>
  <si>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</si>
  <si>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</si>
  <si>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</si>
  <si>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</si>
  <si>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</si>
  <si>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</si>
  <si>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</si>
  <si>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</si>
  <si>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</si>
  <si>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</si>
  <si>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</si>
  <si>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</si>
  <si>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</si>
  <si>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</si>
  <si>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</si>
  <si>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</si>
  <si>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</si>
  <si>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</si>
  <si>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</si>
  <si>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</si>
  <si>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</si>
  <si>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</si>
  <si>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</si>
  <si>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</si>
  <si>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</si>
  <si>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</si>
  <si>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</si>
  <si>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</si>
  <si>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</si>
  <si>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</si>
  <si>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</si>
  <si>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</si>
  <si>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</si>
  <si>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</si>
  <si>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</si>
  <si>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</si>
  <si>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</si>
  <si>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</si>
  <si>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</si>
  <si>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</si>
  <si>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</si>
  <si>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</si>
  <si>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</si>
  <si>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</si>
  <si>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</si>
  <si>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</si>
  <si>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</si>
  <si>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</si>
  <si>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</si>
  <si>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</si>
  <si>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</si>
  <si>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</si>
  <si>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</si>
  <si>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</si>
  <si>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</si>
  <si>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</si>
  <si>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</si>
  <si>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</si>
  <si>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</si>
  <si>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</si>
  <si>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</si>
  <si>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</si>
  <si>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</si>
  <si>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</si>
  <si>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</si>
  <si>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</si>
  <si>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</si>
  <si>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</si>
  <si>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</si>
  <si>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</si>
  <si>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</si>
  <si>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</si>
  <si>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</si>
  <si>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</si>
  <si>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</si>
  <si>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</si>
  <si>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</si>
  <si>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</si>
  <si>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</si>
  <si>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</si>
  <si>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</si>
  <si>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</si>
  <si>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</si>
  <si>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</si>
  <si>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</si>
  <si>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</si>
  <si>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</si>
  <si>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</si>
  <si>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</si>
  <si>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</si>
  <si>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</si>
  <si>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</si>
  <si>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</si>
  <si>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</si>
  <si>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</si>
  <si>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</si>
  <si>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</si>
  <si>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</si>
  <si>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</si>
  <si>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</si>
  <si>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</si>
  <si>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</si>
  <si>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</si>
  <si>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</si>
  <si>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</si>
  <si>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</si>
  <si>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</si>
  <si>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</si>
  <si>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</si>
  <si>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</si>
  <si>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</si>
  <si>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</si>
  <si>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</si>
  <si>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</si>
  <si>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</si>
  <si>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</si>
  <si>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</si>
  <si>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</si>
  <si>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</si>
  <si>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</si>
  <si>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</si>
  <si>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</si>
  <si>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</si>
  <si>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</si>
  <si>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</si>
  <si>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</si>
  <si>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</si>
  <si>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</si>
  <si>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</si>
  <si>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</si>
  <si>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</si>
  <si>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</si>
  <si>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</si>
  <si>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</si>
  <si>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</si>
  <si>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</si>
  <si>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</si>
  <si>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</si>
  <si>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</si>
  <si>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</si>
  <si>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</si>
  <si>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</si>
  <si>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</si>
  <si>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</si>
  <si>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</si>
  <si>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</si>
  <si>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</si>
  <si>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</si>
  <si>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</si>
  <si>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</si>
  <si>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</si>
  <si>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</si>
  <si>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</si>
  <si>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</si>
  <si>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</si>
  <si>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</si>
  <si>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</si>
  <si>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</si>
  <si>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</si>
  <si>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</si>
  <si>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</si>
  <si>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</si>
  <si>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</si>
  <si>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</si>
  <si>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</si>
  <si>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</si>
  <si>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</si>
  <si>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</si>
  <si>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</si>
  <si>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</si>
  <si>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</si>
  <si>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</si>
  <si>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</si>
  <si>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</si>
  <si>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</si>
  <si>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</si>
  <si>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</si>
  <si>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</si>
  <si>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</si>
  <si>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</si>
  <si>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</si>
  <si>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</si>
  <si>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</si>
  <si>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</si>
  <si>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</si>
  <si>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</si>
  <si>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</si>
  <si>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</si>
  <si>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</si>
  <si>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</si>
  <si>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</si>
  <si>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</si>
  <si>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</si>
  <si>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</si>
  <si>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</si>
  <si>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</si>
  <si>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</si>
  <si>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</si>
  <si>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</si>
  <si>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</si>
  <si>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</si>
  <si>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</si>
  <si>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</si>
  <si>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</si>
  <si>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</si>
  <si>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</si>
  <si>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</si>
  <si>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</si>
  <si>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</si>
  <si>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</si>
  <si>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</si>
  <si>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</si>
  <si>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</si>
  <si>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</si>
  <si>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</si>
  <si>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</si>
  <si>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</si>
  <si>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</si>
  <si>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</si>
  <si>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</si>
  <si>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</si>
  <si>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</si>
  <si>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</si>
  <si>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</si>
  <si>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</si>
  <si>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</si>
  <si>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</si>
  <si>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</si>
  <si>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</si>
  <si>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</si>
  <si>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</si>
  <si>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</si>
  <si>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</si>
  <si>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</si>
  <si>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</si>
  <si>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</si>
  <si>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</si>
  <si>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</si>
  <si>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</si>
  <si>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</si>
  <si>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</si>
  <si>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</si>
  <si>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</si>
  <si>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</si>
  <si>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</si>
  <si>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</si>
  <si>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</si>
  <si>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</si>
  <si>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</si>
  <si>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</si>
  <si>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</si>
  <si>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</si>
  <si>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</si>
  <si>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</si>
  <si>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</si>
  <si>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</si>
  <si>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</si>
  <si>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</si>
  <si>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</si>
  <si>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</si>
  <si>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</si>
  <si>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</si>
  <si>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</si>
  <si>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</si>
  <si>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</si>
  <si>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</si>
  <si>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</si>
  <si>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</si>
  <si>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</si>
  <si>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</si>
  <si>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</si>
  <si>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</si>
  <si>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</si>
  <si>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</si>
  <si>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</si>
  <si>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</si>
  <si>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</si>
  <si>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</si>
  <si>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</si>
  <si>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</si>
  <si>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</si>
  <si>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</si>
  <si>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</si>
  <si>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</si>
  <si>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</si>
  <si>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</si>
  <si>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</si>
  <si>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</si>
  <si>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</si>
  <si>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</si>
  <si>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</si>
  <si>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</si>
  <si>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</si>
  <si>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</si>
  <si>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</si>
  <si>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</si>
  <si>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</si>
  <si>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</si>
  <si>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</si>
  <si>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</si>
  <si>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</si>
  <si>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</si>
  <si>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</si>
  <si>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</si>
  <si>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</si>
  <si>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</si>
  <si>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</si>
  <si>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</si>
  <si>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</si>
  <si>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</si>
  <si>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</si>
  <si>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</si>
  <si>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</si>
  <si>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</si>
  <si>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</si>
  <si>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</si>
  <si>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</si>
  <si>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</si>
  <si>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</si>
  <si>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</si>
  <si>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</si>
  <si>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</si>
  <si>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</si>
  <si>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</si>
  <si>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</si>
  <si>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</si>
  <si>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</si>
  <si>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</si>
  <si>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</si>
  <si>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</si>
  <si>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</si>
  <si>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</si>
  <si>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</si>
  <si>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</si>
  <si>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</si>
  <si>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</si>
  <si>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</si>
  <si>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</si>
  <si>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</si>
  <si>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</si>
  <si>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</si>
  <si>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</si>
  <si>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</si>
  <si>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</si>
  <si>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</si>
  <si>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</si>
  <si>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</si>
  <si>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</si>
  <si>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</si>
  <si>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</si>
  <si>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</si>
  <si>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</si>
  <si>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</si>
  <si>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</si>
  <si>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</si>
  <si>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</si>
  <si>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</si>
  <si>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</si>
  <si>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</si>
  <si>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</si>
  <si>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</si>
  <si>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</si>
  <si>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</si>
  <si>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</si>
  <si>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</si>
  <si>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</si>
  <si>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</si>
  <si>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</si>
  <si>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</si>
  <si>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</si>
  <si>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</si>
  <si>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</si>
  <si>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</si>
  <si>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</si>
  <si>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</si>
  <si>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</si>
  <si>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</si>
  <si>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</si>
  <si>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</si>
  <si>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</si>
  <si>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</si>
  <si>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</si>
  <si>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</si>
  <si>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</si>
  <si>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</si>
  <si>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</si>
  <si>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</si>
  <si>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</si>
  <si>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</si>
  <si>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</si>
  <si>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</si>
  <si>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</si>
  <si>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</si>
  <si>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</si>
  <si>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</si>
  <si>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</si>
  <si>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</si>
  <si>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</si>
  <si>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</si>
  <si>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</si>
  <si>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</si>
  <si>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</si>
  <si>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</si>
  <si>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</si>
  <si>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</si>
  <si>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</si>
  <si>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</si>
  <si>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</si>
  <si>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</si>
  <si>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</si>
  <si>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</si>
  <si>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</si>
  <si>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</si>
  <si>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</si>
  <si>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</si>
  <si>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</si>
  <si>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</si>
  <si>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</si>
  <si>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</si>
  <si>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</si>
  <si>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</si>
  <si>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</si>
  <si>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</si>
  <si>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</si>
  <si>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</si>
  <si>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</si>
  <si>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</si>
  <si>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</si>
  <si>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</si>
  <si>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</si>
  <si>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</si>
  <si>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</si>
  <si>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</si>
  <si>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</si>
  <si>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</si>
  <si>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</si>
  <si>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</si>
  <si>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</si>
  <si>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</si>
  <si>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</si>
  <si>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</si>
  <si>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</si>
  <si>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</si>
  <si>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</si>
  <si>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</si>
  <si>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</si>
  <si>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</si>
  <si>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</si>
  <si>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</si>
  <si>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</si>
  <si>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</si>
  <si>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</si>
  <si>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</si>
  <si>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</si>
  <si>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</si>
  <si>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</si>
  <si>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</si>
  <si>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</si>
  <si>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</si>
  <si>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</si>
  <si>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</si>
  <si>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</si>
  <si>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</si>
  <si>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</si>
  <si>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</si>
  <si>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</si>
  <si>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</si>
  <si>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</si>
  <si>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</si>
  <si>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</si>
  <si>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</si>
  <si>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</si>
  <si>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</si>
  <si>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</si>
  <si>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</si>
  <si>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</si>
  <si>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</si>
  <si>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</si>
  <si>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</si>
  <si>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</si>
  <si>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</si>
  <si>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</si>
  <si>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</si>
  <si>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</si>
  <si>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</si>
  <si>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</si>
  <si>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</si>
  <si>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</si>
  <si>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</si>
  <si>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</si>
  <si>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</si>
  <si>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</si>
  <si>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</si>
  <si>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</si>
  <si>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</si>
  <si>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</si>
  <si>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</si>
  <si>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</si>
  <si>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</si>
  <si>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</si>
  <si>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</si>
  <si>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</si>
  <si>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</si>
  <si>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</si>
  <si>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</si>
  <si>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</si>
  <si>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</si>
  <si>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</si>
  <si>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</si>
  <si>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</si>
  <si>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</si>
  <si>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</si>
  <si>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</si>
  <si>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</si>
  <si>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</si>
  <si>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</si>
  <si>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</si>
  <si>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</si>
  <si>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</si>
  <si>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</si>
  <si>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</si>
  <si>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</si>
  <si>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</si>
  <si>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</si>
  <si>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</si>
  <si>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</si>
  <si>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</si>
  <si>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</si>
  <si>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</si>
  <si>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</si>
  <si>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</si>
  <si>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</si>
  <si>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</si>
  <si>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</si>
  <si>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</si>
  <si>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</si>
  <si>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</si>
  <si>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</si>
  <si>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</si>
  <si>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</si>
  <si>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</si>
  <si>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</si>
  <si>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</si>
  <si>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</si>
  <si>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</si>
  <si>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</si>
  <si>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</si>
  <si>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</si>
  <si>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</si>
  <si>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</si>
  <si>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</si>
  <si>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</si>
  <si>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</si>
  <si>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</si>
  <si>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</si>
  <si>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</si>
  <si>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</si>
  <si>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</si>
  <si>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</si>
  <si>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</si>
  <si>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</si>
  <si>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</si>
  <si>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</si>
  <si>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</si>
  <si>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</si>
  <si>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</si>
  <si>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</si>
  <si>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</si>
  <si>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</si>
  <si>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</si>
  <si>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</si>
  <si>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</si>
  <si>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</si>
  <si>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</si>
  <si>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</si>
  <si>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</si>
  <si>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</si>
  <si>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</si>
  <si>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</si>
  <si>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</si>
  <si>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</si>
  <si>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</si>
  <si>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</si>
  <si>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</si>
  <si>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</si>
  <si>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</si>
  <si>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</si>
  <si>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</si>
  <si>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</si>
  <si>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</si>
  <si>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</si>
  <si>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</si>
  <si>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</si>
  <si>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</si>
  <si>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</si>
  <si>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</si>
  <si>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</si>
  <si>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</si>
  <si>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</si>
  <si>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</si>
  <si>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</si>
  <si>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</si>
  <si>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</si>
  <si>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</si>
  <si>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</si>
  <si>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</si>
  <si>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</si>
  <si>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</si>
  <si>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</si>
  <si>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</si>
  <si>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</si>
  <si>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</si>
  <si>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</si>
  <si>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</si>
  <si>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</si>
  <si>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</si>
  <si>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</si>
  <si>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</si>
  <si>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</si>
  <si>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</si>
  <si>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</si>
  <si>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</si>
  <si>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</si>
  <si>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</si>
  <si>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</si>
  <si>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</si>
  <si>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</si>
  <si>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</si>
  <si>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</si>
  <si>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</si>
  <si>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</si>
  <si>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</si>
  <si>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</si>
  <si>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</si>
  <si>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</si>
  <si>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</si>
  <si>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</si>
  <si>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</si>
  <si>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</si>
  <si>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</si>
  <si>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</si>
  <si>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</si>
  <si>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</si>
  <si>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</si>
  <si>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</si>
  <si>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</si>
  <si>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</si>
  <si>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</si>
  <si>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</si>
  <si>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</si>
  <si>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</si>
  <si>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</si>
  <si>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</si>
  <si>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</si>
  <si>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</si>
  <si>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</si>
  <si>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</si>
  <si>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</si>
  <si>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</si>
  <si>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</si>
  <si>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</si>
  <si>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</si>
  <si>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</si>
  <si>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</si>
  <si>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</si>
  <si>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</si>
  <si>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</si>
  <si>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</si>
  <si>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</si>
  <si>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</si>
  <si>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</si>
  <si>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</si>
  <si>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</si>
  <si>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</si>
  <si>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</si>
  <si>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</si>
  <si>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</si>
  <si>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</si>
  <si>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</si>
  <si>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</si>
  <si>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</si>
  <si>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</si>
  <si>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</si>
  <si>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</si>
  <si>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</si>
  <si>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</si>
  <si>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</si>
  <si>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</si>
  <si>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</si>
  <si>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</si>
  <si>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</si>
  <si>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</si>
  <si>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</si>
  <si>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</si>
  <si>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</si>
  <si>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</si>
  <si>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</si>
  <si>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</si>
  <si>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</si>
  <si>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</si>
  <si>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</si>
  <si>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</si>
  <si>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</si>
  <si>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</si>
  <si>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</si>
  <si>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</si>
  <si>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</si>
  <si>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</si>
  <si>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</si>
  <si>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</si>
  <si>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</si>
  <si>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</si>
  <si>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</si>
  <si>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</si>
  <si>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</si>
  <si>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</si>
  <si>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</si>
  <si>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</si>
  <si>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</si>
  <si>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</si>
  <si>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</si>
  <si>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</si>
  <si>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</si>
  <si>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</si>
  <si>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</si>
  <si>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</si>
  <si>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</si>
  <si>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</si>
  <si>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</si>
  <si>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</si>
  <si>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</si>
  <si>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</si>
  <si>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</si>
  <si>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</si>
  <si>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</si>
  <si>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</si>
  <si>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</si>
  <si>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</si>
  <si>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</si>
  <si>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</si>
  <si>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</si>
  <si>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</si>
  <si>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</si>
  <si>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</si>
  <si>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</si>
  <si>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</si>
  <si>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</si>
  <si>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</si>
  <si>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</si>
  <si>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</si>
  <si>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</si>
  <si>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</si>
  <si>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</si>
  <si>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</si>
  <si>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</si>
  <si>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</si>
  <si>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</si>
  <si>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</si>
  <si>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</si>
  <si>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</si>
  <si>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</si>
  <si>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</si>
  <si>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</si>
  <si>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</si>
  <si>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</si>
  <si>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</si>
  <si>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</si>
  <si>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</si>
  <si>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</si>
  <si>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</si>
  <si>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</si>
  <si>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</si>
  <si>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</si>
  <si>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</si>
  <si>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</si>
  <si>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</si>
  <si>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</si>
  <si>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</si>
  <si>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</si>
  <si>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</si>
  <si>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</si>
  <si>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</si>
  <si>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</si>
  <si>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</si>
  <si>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</si>
  <si>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</si>
  <si>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</si>
  <si>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</si>
  <si>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</si>
  <si>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</si>
  <si>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</si>
  <si>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</si>
  <si>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</si>
  <si>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</si>
  <si>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</si>
  <si>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</si>
  <si>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</si>
  <si>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</si>
  <si>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</si>
  <si>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</si>
  <si>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</si>
  <si>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</si>
  <si>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</si>
  <si>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</si>
  <si>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</si>
  <si>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</si>
  <si>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</si>
  <si>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</si>
  <si>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</si>
  <si>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</si>
  <si>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</si>
  <si>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</si>
  <si>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</si>
  <si>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</si>
  <si>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</si>
  <si>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</si>
  <si>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</si>
  <si>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</si>
  <si>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</si>
  <si>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</si>
  <si>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</si>
  <si>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</si>
  <si>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</si>
  <si>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</si>
  <si>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</si>
  <si>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</si>
  <si>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</si>
  <si>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</si>
  <si>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</si>
  <si>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</si>
  <si>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</si>
  <si>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</si>
  <si>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</si>
  <si>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</si>
  <si>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</si>
  <si>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</si>
  <si>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</si>
  <si>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</si>
  <si>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</si>
  <si>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</si>
  <si>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</si>
  <si>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</si>
  <si>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</si>
  <si>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</si>
  <si>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</si>
  <si>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</si>
  <si>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</si>
  <si>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</si>
  <si>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</si>
  <si>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</si>
  <si>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</si>
  <si>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</si>
  <si>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</si>
  <si>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</si>
  <si>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</si>
  <si>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</si>
  <si>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</si>
  <si>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</si>
  <si>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</si>
  <si>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</si>
  <si>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</si>
  <si>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</si>
  <si>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</si>
  <si>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</si>
  <si>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</si>
  <si>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</si>
  <si>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</si>
  <si>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</si>
  <si>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</si>
  <si>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</si>
  <si>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</si>
  <si>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</si>
  <si>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</si>
  <si>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</si>
  <si>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</si>
  <si>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</si>
  <si>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</si>
  <si>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</si>
  <si>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</si>
  <si>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</si>
  <si>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</si>
  <si>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</si>
  <si>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</si>
  <si>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</si>
  <si>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</si>
  <si>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</si>
  <si>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</si>
  <si>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</si>
  <si>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</si>
  <si>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</si>
  <si>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</si>
  <si>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</si>
  <si>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</si>
  <si>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</si>
  <si>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</si>
  <si>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</si>
  <si>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</si>
  <si>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</si>
  <si>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</si>
  <si>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</si>
  <si>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</si>
  <si>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</si>
  <si>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</si>
  <si>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</si>
  <si>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</si>
  <si>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</si>
  <si>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</si>
  <si>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</si>
  <si>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</si>
  <si>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</si>
  <si>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</si>
  <si>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</si>
  <si>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</si>
  <si>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</si>
  <si>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</si>
  <si>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</si>
  <si>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</si>
  <si>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</si>
  <si>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</si>
  <si>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</si>
  <si>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</si>
  <si>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</si>
  <si>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</si>
  <si>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</si>
  <si>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</si>
  <si>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</si>
  <si>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</si>
  <si>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</si>
  <si>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</si>
  <si>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</si>
  <si>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</si>
  <si>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</si>
  <si>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</si>
  <si>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</si>
  <si>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</si>
  <si>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</si>
  <si>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</si>
  <si>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</si>
  <si>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</si>
  <si>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</si>
  <si>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</si>
  <si>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</si>
  <si>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</si>
  <si>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</si>
  <si>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</si>
  <si>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</si>
  <si>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</si>
  <si>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</si>
  <si>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</si>
  <si>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</si>
  <si>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</si>
  <si>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</si>
  <si>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</si>
  <si>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</si>
  <si>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</si>
  <si>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</si>
  <si>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</si>
  <si>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</si>
  <si>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</si>
  <si>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</si>
  <si>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</si>
  <si>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</si>
  <si>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</si>
  <si>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</si>
  <si>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</si>
  <si>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</si>
  <si>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</si>
  <si>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</si>
  <si>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</si>
  <si>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</si>
  <si>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</si>
  <si>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</si>
  <si>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</si>
  <si>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</si>
  <si>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</si>
  <si>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</si>
  <si>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</si>
  <si>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</si>
  <si>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</si>
  <si>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</si>
  <si>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</si>
  <si>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</si>
  <si>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</si>
  <si>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</si>
  <si>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</si>
  <si>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</si>
  <si>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</si>
  <si>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</si>
  <si>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</si>
  <si>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</si>
  <si>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</si>
  <si>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</si>
  <si>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</si>
  <si>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</si>
  <si>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</si>
  <si>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</si>
  <si>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</si>
  <si>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</si>
  <si>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</si>
  <si>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</si>
  <si>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</si>
  <si>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</si>
  <si>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</si>
  <si>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</si>
  <si>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</si>
  <si>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</si>
  <si>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</si>
  <si>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</si>
  <si>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</si>
  <si>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</si>
  <si>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</si>
  <si>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</si>
  <si>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</si>
  <si>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</si>
  <si>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</si>
  <si>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</si>
  <si>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</si>
  <si>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</si>
  <si>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</si>
  <si>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</si>
  <si>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</si>
  <si>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</si>
  <si>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</si>
  <si>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</si>
  <si>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</si>
  <si>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</si>
  <si>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</si>
  <si>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</si>
  <si>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</si>
  <si>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</si>
  <si>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</si>
  <si>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</si>
  <si>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</si>
  <si>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</si>
  <si>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</si>
  <si>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</si>
  <si>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</si>
  <si>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</si>
  <si>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</si>
  <si>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</si>
  <si>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</si>
  <si>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</si>
  <si>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</si>
  <si>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</si>
  <si>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</si>
  <si>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</si>
  <si>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</si>
  <si>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</si>
  <si>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</si>
  <si>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</si>
  <si>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</si>
  <si>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</si>
  <si>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</si>
  <si>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</si>
  <si>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</si>
  <si>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</si>
  <si>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</si>
  <si>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</si>
  <si>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</si>
  <si>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</si>
  <si>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</si>
  <si>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</si>
  <si>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</si>
  <si>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</si>
  <si>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</si>
  <si>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</si>
  <si>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</si>
  <si>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</si>
  <si>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</si>
  <si>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</si>
  <si>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</si>
  <si>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</si>
  <si>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</si>
  <si>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</si>
  <si>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</si>
  <si>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</si>
  <si>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</si>
  <si>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</si>
  <si>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</si>
  <si>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</si>
  <si>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</si>
  <si>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</si>
  <si>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</si>
  <si>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</si>
  <si>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</si>
  <si>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</si>
  <si>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</si>
  <si>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</si>
  <si>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</si>
  <si>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</si>
  <si>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</si>
  <si>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</si>
  <si>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</si>
  <si>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</si>
  <si>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</si>
  <si>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</si>
  <si>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</si>
  <si>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</si>
  <si>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</si>
  <si>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</si>
  <si>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</si>
  <si>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</si>
  <si>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</si>
  <si>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</si>
  <si>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</si>
  <si>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</si>
  <si>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</si>
  <si>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</si>
  <si>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</si>
  <si>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</si>
  <si>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</si>
  <si>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</si>
  <si>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</si>
  <si>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</si>
  <si>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</si>
  <si>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</si>
  <si>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</si>
  <si>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</si>
  <si>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</si>
  <si>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</si>
  <si>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</si>
  <si>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</si>
  <si>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</si>
  <si>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</si>
  <si>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</si>
  <si>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</si>
  <si>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</si>
  <si>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</si>
  <si>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</si>
  <si>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</si>
  <si>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</si>
  <si>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</si>
  <si>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</si>
  <si>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</si>
  <si>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</si>
  <si>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</si>
  <si>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</si>
  <si>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</si>
  <si>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</si>
  <si>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</si>
  <si>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</si>
  <si>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</si>
  <si>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</si>
  <si>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</si>
  <si>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</si>
  <si>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</si>
  <si>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</si>
  <si>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</si>
  <si>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</si>
  <si>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</si>
  <si>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</si>
  <si>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</si>
  <si>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</si>
  <si>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</si>
  <si>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</si>
  <si>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</si>
  <si>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</si>
  <si>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</si>
  <si>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</si>
  <si>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</si>
  <si>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</si>
  <si>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</si>
  <si>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</si>
  <si>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</si>
  <si>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</si>
  <si>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</si>
  <si>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</si>
  <si>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</si>
  <si>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</si>
  <si>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</si>
  <si>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</si>
  <si>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</si>
  <si>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</si>
  <si>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</si>
  <si>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</si>
  <si>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</si>
  <si>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</si>
  <si>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</si>
  <si>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</si>
  <si>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</si>
  <si>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</si>
  <si>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</si>
  <si>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</si>
  <si>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</si>
  <si>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</si>
  <si>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</si>
  <si>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</si>
  <si>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</si>
  <si>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</si>
  <si>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</si>
  <si>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</si>
  <si>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</si>
  <si>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</si>
  <si>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</si>
  <si>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</si>
  <si>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</si>
  <si>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</si>
  <si>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</si>
  <si>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</si>
  <si>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</si>
  <si>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</si>
  <si>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</si>
  <si>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</si>
  <si>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</si>
  <si>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</si>
  <si>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</si>
  <si>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</si>
  <si>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</si>
  <si>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</si>
  <si>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</si>
  <si>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</si>
  <si>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</si>
  <si>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</si>
  <si>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</si>
  <si>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</si>
  <si>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</si>
  <si>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</si>
  <si>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</si>
  <si>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</si>
  <si>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</si>
  <si>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</si>
  <si>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</si>
  <si>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</si>
  <si>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</si>
  <si>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</si>
  <si>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</si>
  <si>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</si>
  <si>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</si>
  <si>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</si>
  <si>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</si>
  <si>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</si>
  <si>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</si>
  <si>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</si>
  <si>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</si>
  <si>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</si>
  <si>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</si>
  <si>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</si>
  <si>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</si>
  <si>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</si>
  <si>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</si>
  <si>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</si>
  <si>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</si>
  <si>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</si>
  <si>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</si>
  <si>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</si>
  <si>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</si>
  <si>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</si>
  <si>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</si>
  <si>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</si>
  <si>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</si>
  <si>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</si>
  <si>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</si>
  <si>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</si>
  <si>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</si>
  <si>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</si>
  <si>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</si>
  <si>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</si>
  <si>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</si>
  <si>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</si>
  <si>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</si>
  <si>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</si>
  <si>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</si>
  <si>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</si>
  <si>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</si>
  <si>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</si>
  <si>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</si>
  <si>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</si>
  <si>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</si>
  <si>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</si>
  <si>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</si>
  <si>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</si>
  <si>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</si>
  <si>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</si>
  <si>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</si>
  <si>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</si>
  <si>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</si>
  <si>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</si>
  <si>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</si>
  <si>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</si>
  <si>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</si>
  <si>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</si>
  <si>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</si>
  <si>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</si>
  <si>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</si>
  <si>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</si>
  <si>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</si>
  <si>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</si>
  <si>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</si>
  <si>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</si>
  <si>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</si>
  <si>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</si>
  <si>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</si>
  <si>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</si>
  <si>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</si>
  <si>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</si>
  <si>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</si>
  <si>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</si>
  <si>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</si>
  <si>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</si>
  <si>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</si>
  <si>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</si>
  <si>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</si>
  <si>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</si>
  <si>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</si>
  <si>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</si>
  <si>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</si>
  <si>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</si>
  <si>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</si>
  <si>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</si>
  <si>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</si>
  <si>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</si>
  <si>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</si>
  <si>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</si>
  <si>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</si>
  <si>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</si>
  <si>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</si>
  <si>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</si>
  <si>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</si>
  <si>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</si>
  <si>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</si>
  <si>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</si>
  <si>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</si>
  <si>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</si>
  <si>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</si>
  <si>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</si>
  <si>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</si>
  <si>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</si>
  <si>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</si>
  <si>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</si>
  <si>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</si>
  <si>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</si>
  <si>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</si>
  <si>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</si>
  <si>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</si>
  <si>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</si>
  <si>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</si>
  <si>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</si>
  <si>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</si>
  <si>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</si>
  <si>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</si>
  <si>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</si>
  <si>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</si>
  <si>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</si>
  <si>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</si>
  <si>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</si>
  <si>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</si>
  <si>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</si>
  <si>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</si>
  <si>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</si>
  <si>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</si>
  <si>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</si>
  <si>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</si>
  <si>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</si>
  <si>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</si>
  <si>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</si>
  <si>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</si>
  <si>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</si>
  <si>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</si>
  <si>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</si>
  <si>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</si>
  <si>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</si>
  <si>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</si>
  <si>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</si>
  <si>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</si>
  <si>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</si>
  <si>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</si>
  <si>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</si>
  <si>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</si>
  <si>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</si>
  <si>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</si>
  <si>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</si>
  <si>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</si>
  <si>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</si>
  <si>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</si>
  <si>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</si>
  <si>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</si>
  <si>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</si>
  <si>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</si>
  <si>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</si>
  <si>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</si>
  <si>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</si>
  <si>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</si>
  <si>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</si>
  <si>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</si>
  <si>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</si>
  <si>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</si>
  <si>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</si>
  <si>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</si>
  <si>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</si>
  <si>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</si>
  <si>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</si>
  <si>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</si>
  <si>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</si>
  <si>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</si>
  <si>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</si>
  <si>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</si>
  <si>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</si>
  <si>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</si>
  <si>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</si>
  <si>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</si>
  <si>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</si>
  <si>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</si>
  <si>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</si>
  <si>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</si>
  <si>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</si>
  <si>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</si>
  <si>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</si>
  <si>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</si>
  <si>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</si>
  <si>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</si>
  <si>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</si>
  <si>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</si>
  <si>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</si>
  <si>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</si>
  <si>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</si>
  <si>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</si>
  <si>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</si>
  <si>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</si>
  <si>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</si>
  <si>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</si>
  <si>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</si>
  <si>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</si>
  <si>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</si>
  <si>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</si>
  <si>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</si>
  <si>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</si>
  <si>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</si>
  <si>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</si>
  <si>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</si>
  <si>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</si>
  <si>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</si>
  <si>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</si>
  <si>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</si>
  <si>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</si>
  <si>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</si>
  <si>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</si>
  <si>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</si>
  <si>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</si>
  <si>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</si>
  <si>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</si>
  <si>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</si>
  <si>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</si>
  <si>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</si>
  <si>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</si>
  <si>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</si>
  <si>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</si>
  <si>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</si>
  <si>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</si>
  <si>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</si>
  <si>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</si>
  <si>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</si>
  <si>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</si>
  <si>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</si>
  <si>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</si>
  <si>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</si>
  <si>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</si>
  <si>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</si>
  <si>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</si>
  <si>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</si>
  <si>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</si>
  <si>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</si>
  <si>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</si>
  <si>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</si>
  <si>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</si>
  <si>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</si>
  <si>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</si>
  <si>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</si>
  <si>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</si>
  <si>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</si>
  <si>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</si>
  <si>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</si>
  <si>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</si>
  <si>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</si>
  <si>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</si>
  <si>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</si>
  <si>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</si>
  <si>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</si>
  <si>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</si>
  <si>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</si>
  <si>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</si>
  <si>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</si>
  <si>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</si>
  <si>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</si>
  <si>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</si>
  <si>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</si>
  <si>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</si>
  <si>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</si>
  <si>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</si>
  <si>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</si>
  <si>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</si>
  <si>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</si>
  <si>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</si>
  <si>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</si>
  <si>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</si>
  <si>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</si>
  <si>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</si>
  <si>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</si>
  <si>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</si>
  <si>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</si>
  <si>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</si>
  <si>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</si>
  <si>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</si>
  <si>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</si>
  <si>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</si>
  <si>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</si>
  <si>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</si>
  <si>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</si>
  <si>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</si>
  <si>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</si>
  <si>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</si>
  <si>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</si>
  <si>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</si>
  <si>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</si>
  <si>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</si>
  <si>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</si>
  <si>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</si>
  <si>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</si>
  <si>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</si>
  <si>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</si>
  <si>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</si>
  <si>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</si>
  <si>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</si>
  <si>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</si>
  <si>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</si>
  <si>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</si>
  <si>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</si>
  <si>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</si>
  <si>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</si>
  <si>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</si>
  <si>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</si>
  <si>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</si>
  <si>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</si>
  <si>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</si>
  <si>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</si>
  <si>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</si>
  <si>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</si>
  <si>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</si>
  <si>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</si>
  <si>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</si>
  <si>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</si>
  <si>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</si>
  <si>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</si>
  <si>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</si>
  <si>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</si>
  <si>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</si>
  <si>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</si>
  <si>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</si>
  <si>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</si>
  <si>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</si>
  <si>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</si>
  <si>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</si>
  <si>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</si>
  <si>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</si>
  <si>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</si>
  <si>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</si>
  <si>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</si>
  <si>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</si>
  <si>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</si>
  <si>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</si>
  <si>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</si>
  <si>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</si>
  <si>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</si>
  <si>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</si>
  <si>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</si>
  <si>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</si>
  <si>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</si>
  <si>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</si>
  <si>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</si>
  <si>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</si>
  <si>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</si>
  <si>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</si>
  <si>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</si>
  <si>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</si>
  <si>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</si>
  <si>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</si>
  <si>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</si>
  <si>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</si>
  <si>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</si>
  <si>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</si>
  <si>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</si>
  <si>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</si>
  <si>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</si>
  <si>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</si>
  <si>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</si>
  <si>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</si>
  <si>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</si>
  <si>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</si>
  <si>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</si>
  <si>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</si>
  <si>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</si>
  <si>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</si>
  <si>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</si>
  <si>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</si>
  <si>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</si>
  <si>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</si>
  <si>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</si>
  <si>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</si>
  <si>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</si>
  <si>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</si>
  <si>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</si>
  <si>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</si>
  <si>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</si>
  <si>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</si>
  <si>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</si>
  <si>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</si>
  <si>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</si>
  <si>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</si>
  <si>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</si>
  <si>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</si>
  <si>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</si>
  <si>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</si>
  <si>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</si>
  <si>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</si>
  <si>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</si>
  <si>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</si>
  <si>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</si>
  <si>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</si>
  <si>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</si>
  <si>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</si>
  <si>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</si>
  <si>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</si>
  <si>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</si>
  <si>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</si>
  <si>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</si>
  <si>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</si>
  <si>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SE0009118177</t>
  </si>
  <si>
    <t>Dirty</t>
  </si>
  <si>
    <t>Basket of stocks</t>
  </si>
  <si>
    <t>SGI MGF Sve Bo LTA4</t>
  </si>
  <si>
    <t>AC Sve Bo LT Ack 4</t>
  </si>
  <si>
    <t>SGI_MGF_Sve_Bo_LTA4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</si>
</sst>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H7" activePane="bottomRight" state="frozen"/>
      <selection pane="topRight" activeCell="E1" sqref="E1"/>
      <selection pane="bottomLeft" activeCell="A7" sqref="A7"/>
      <selection pane="bottomRight" activeCell="N7" sqref="N7"/>
    </sheetView>
  </sheetViews>
  <sheetFormatPr defaultColWidth="9.140625" defaultRowHeight="12.75"/>
  <cols>
    <col min="1" max="1" width="26.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1166</v>
      </c>
      <c r="D2" s="64" t="s">
        <v>1288</v>
      </c>
      <c r="E2" s="65">
        <v>10000</v>
      </c>
      <c r="F2" s="65" t="s">
        <v>35</v>
      </c>
      <c r="G2" s="64" t="s">
        <v>278</v>
      </c>
      <c r="H2" s="3">
        <v>42669</v>
      </c>
      <c r="I2" s="226" t="str">
        <f>IF(C2="-","",VLOOKUP(C2,BondIssuerTable,2,0))</f>
        <v>SGI</v>
      </c>
      <c r="J2" s="226" t="str">
        <f>IF(D2="-","",VLOOKUP(D2,BondIssuingAgentsTable,2,0))</f>
        <v>MGF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1884</v>
      </c>
      <c r="B7" s="64" t="s">
        <v>1885</v>
      </c>
      <c r="C7" s="64">
        <v>752</v>
      </c>
      <c r="D7" s="64" t="s">
        <v>1881</v>
      </c>
      <c r="E7" s="69">
        <v>100</v>
      </c>
      <c r="F7" s="69" t="s">
        <v>1882</v>
      </c>
      <c r="G7" s="65">
        <v>2100000</v>
      </c>
      <c r="H7" s="3">
        <v>42669</v>
      </c>
      <c r="I7" s="70">
        <v>44508</v>
      </c>
      <c r="J7" s="70">
        <v>44483</v>
      </c>
      <c r="K7" s="252"/>
      <c r="L7" s="252"/>
      <c r="M7" s="253" t="e">
        <f t="shared" ref="M7:M38" si="0">IF(K7="-","",VLOOKUP(K7,EUSIPA_Table,2,0))</f>
        <v>#N/A</v>
      </c>
      <c r="N7" s="72" t="s">
        <v>1886</v>
      </c>
      <c r="O7" s="104" t="s">
        <v>1883</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BB7:BB106 AZ7:AZ106 AX7:AX106 AV7:AV106 AT7:AT106 AR7:AR106 AP7:AP106 AN7:AN106 AL7:AL106 AJ7:AJ106 AH7:AH106 AF7:AF106 AD7:AD106 AB7:AB106 Z7:Z106 X7:X106 V7:V106 T7:T106 R7:R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2"/>
  <sheetViews>
    <sheetView zoomScale="70" zoomScaleNormal="70" workbookViewId="0">
      <pane xSplit="1" ySplit="1" topLeftCell="V245" activePane="bottomRight" state="frozen"/>
      <selection pane="topRight" activeCell="B1" sqref="B1"/>
      <selection pane="bottomLeft" activeCell="A2" sqref="A2"/>
      <selection pane="bottomRight" activeCell="Y272" sqref="Y27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6" t="s">
        <v>1847</v>
      </c>
      <c r="AB270" s="237" t="s">
        <v>1848</v>
      </c>
    </row>
    <row r="271" spans="27:28">
      <c r="AA271" s="236" t="s">
        <v>1879</v>
      </c>
      <c r="AB271" s="237" t="s">
        <v>1880</v>
      </c>
    </row>
    <row r="272" spans="27:28">
      <c r="AA272" s="236" t="s">
        <v>559</v>
      </c>
      <c r="AB272" s="237" t="s">
        <v>586</v>
      </c>
    </row>
    <row r="273" spans="27:28">
      <c r="AA273" s="236" t="s">
        <v>1794</v>
      </c>
      <c r="AB273" s="237" t="s">
        <v>1795</v>
      </c>
    </row>
    <row r="274" spans="27:28">
      <c r="AA274" s="236" t="s">
        <v>1592</v>
      </c>
      <c r="AB274" s="237" t="s">
        <v>1593</v>
      </c>
    </row>
    <row r="275" spans="27:28">
      <c r="AA275" s="236" t="s">
        <v>461</v>
      </c>
      <c r="AB275" s="237" t="s">
        <v>296</v>
      </c>
    </row>
    <row r="276" spans="27:28">
      <c r="AA276" s="236" t="s">
        <v>1225</v>
      </c>
      <c r="AB276" s="237" t="s">
        <v>1226</v>
      </c>
    </row>
    <row r="277" spans="27:28">
      <c r="AA277" s="236" t="s">
        <v>560</v>
      </c>
      <c r="AB277" s="237" t="s">
        <v>561</v>
      </c>
    </row>
    <row r="278" spans="27:28">
      <c r="AA278" s="236" t="s">
        <v>1257</v>
      </c>
      <c r="AB278" s="237" t="s">
        <v>1258</v>
      </c>
    </row>
    <row r="279" spans="27:28">
      <c r="AA279" s="236" t="s">
        <v>560</v>
      </c>
      <c r="AB279" s="237" t="s">
        <v>561</v>
      </c>
    </row>
    <row r="280" spans="27:28">
      <c r="AA280" s="236" t="s">
        <v>1257</v>
      </c>
      <c r="AB280" s="237" t="s">
        <v>1258</v>
      </c>
    </row>
    <row r="281" spans="27:28">
      <c r="AA281" s="236" t="s">
        <v>1606</v>
      </c>
      <c r="AB281" s="237" t="s">
        <v>1607</v>
      </c>
    </row>
    <row r="282" spans="27:28">
      <c r="AA282" s="236" t="s">
        <v>1391</v>
      </c>
      <c r="AB282"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2016-10-20T07:49:50Z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