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<sst xmlns="http://schemas.openxmlformats.org/spreadsheetml/2006/main" count="2950" uniqueCount="1887">
  <si>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</si>
  <si>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</si>
  <si>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</si>
  <si>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</si>
  <si>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</si>
  <si>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</si>
  <si>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</si>
  <si>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</si>
  <si>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</si>
  <si>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</si>
  <si>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</si>
  <si>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</si>
  <si>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</si>
  <si>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</si>
  <si>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</si>
  <si>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</si>
  <si>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</si>
  <si>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</si>
  <si>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</si>
  <si>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</si>
  <si>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</si>
  <si>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</si>
  <si>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</si>
  <si>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</si>
  <si>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</si>
  <si>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</si>
  <si>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</si>
  <si>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</si>
  <si>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</si>
  <si>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</si>
  <si>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</si>
  <si>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</si>
  <si>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</si>
  <si>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</si>
  <si>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</si>
  <si>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</si>
  <si>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</si>
  <si>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</si>
  <si>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</si>
  <si>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</si>
  <si>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</si>
  <si>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</si>
  <si>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</si>
  <si>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</si>
  <si>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</si>
  <si>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</si>
  <si>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</si>
  <si>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</si>
  <si>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</si>
  <si>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</si>
  <si>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</si>
  <si>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</si>
  <si>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</si>
  <si>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</si>
  <si>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</si>
  <si>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</si>
  <si>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</si>
  <si>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</si>
  <si>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</si>
  <si>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</si>
  <si>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</si>
  <si>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</si>
  <si>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</si>
  <si>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</si>
  <si>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</si>
  <si>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</si>
  <si>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</si>
  <si>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</si>
  <si>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</si>
  <si>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</si>
  <si>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</si>
  <si>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</si>
  <si>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</si>
  <si>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</si>
  <si>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</si>
  <si>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</si>
  <si>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</si>
  <si>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</si>
  <si>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</si>
  <si>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</si>
  <si>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</si>
  <si>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</si>
  <si>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</si>
  <si>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</si>
  <si>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</si>
  <si>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</si>
  <si>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</si>
  <si>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</si>
  <si>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</si>
  <si>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</si>
  <si>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</si>
  <si>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</si>
  <si>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</si>
  <si>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</si>
  <si>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</si>
  <si>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</si>
  <si>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</si>
  <si>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</si>
  <si>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</si>
  <si>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</si>
  <si>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</si>
  <si>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</si>
  <si>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</si>
  <si>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</si>
  <si>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</si>
  <si>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</si>
  <si>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</si>
  <si>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</si>
  <si>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</si>
  <si>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</si>
  <si>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</si>
  <si>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</si>
  <si>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</si>
  <si>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</si>
  <si>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</si>
  <si>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</si>
  <si>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</si>
  <si>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</si>
  <si>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</si>
  <si>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</si>
  <si>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</si>
  <si>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</si>
  <si>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</si>
  <si>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</si>
  <si>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</si>
  <si>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</si>
  <si>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</si>
  <si>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</si>
  <si>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</si>
  <si>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</si>
  <si>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</si>
  <si>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</si>
  <si>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</si>
  <si>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</si>
  <si>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</si>
  <si>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</si>
  <si>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</si>
  <si>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</si>
  <si>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</si>
  <si>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</si>
  <si>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</si>
  <si>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</si>
  <si>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</si>
  <si>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</si>
  <si>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</si>
  <si>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</si>
  <si>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</si>
  <si>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</si>
  <si>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</si>
  <si>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</si>
  <si>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</si>
  <si>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</si>
  <si>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</si>
  <si>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</si>
  <si>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</si>
  <si>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</si>
  <si>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</si>
  <si>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</si>
  <si>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</si>
  <si>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</si>
  <si>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</si>
  <si>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</si>
  <si>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</si>
  <si>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</si>
  <si>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</si>
  <si>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</si>
  <si>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</si>
  <si>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</si>
  <si>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</si>
  <si>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</si>
  <si>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</si>
  <si>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</si>
  <si>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</si>
  <si>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</si>
  <si>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</si>
  <si>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</si>
  <si>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</si>
  <si>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</si>
  <si>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</si>
  <si>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</si>
  <si>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</si>
  <si>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</si>
  <si>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</si>
  <si>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</si>
  <si>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</si>
  <si>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</si>
  <si>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</si>
  <si>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</si>
  <si>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</si>
  <si>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</si>
  <si>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</si>
  <si>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</si>
  <si>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</si>
  <si>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</si>
  <si>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</si>
  <si>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</si>
  <si>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</si>
  <si>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</si>
  <si>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</si>
  <si>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</si>
  <si>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</si>
  <si>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</si>
  <si>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</si>
  <si>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</si>
  <si>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</si>
  <si>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</si>
  <si>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</si>
  <si>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</si>
  <si>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</si>
  <si>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</si>
  <si>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</si>
  <si>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</si>
  <si>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</si>
  <si>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</si>
  <si>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</si>
  <si>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</si>
  <si>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</si>
  <si>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</si>
  <si>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</si>
  <si>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</si>
  <si>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</si>
  <si>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</si>
  <si>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</si>
  <si>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</si>
  <si>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</si>
  <si>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</si>
  <si>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</si>
  <si>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</si>
  <si>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</si>
  <si>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</si>
  <si>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</si>
  <si>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</si>
  <si>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</si>
  <si>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</si>
  <si>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</si>
  <si>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</si>
  <si>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</si>
  <si>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</si>
  <si>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</si>
  <si>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</si>
  <si>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</si>
  <si>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</si>
  <si>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</si>
  <si>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</si>
  <si>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</si>
  <si>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</si>
  <si>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</si>
  <si>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</si>
  <si>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</si>
  <si>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</si>
  <si>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</si>
  <si>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</si>
  <si>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</si>
  <si>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</si>
  <si>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</si>
  <si>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</si>
  <si>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</si>
  <si>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</si>
  <si>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</si>
  <si>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</si>
  <si>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</si>
  <si>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</si>
  <si>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</si>
  <si>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</si>
  <si>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</si>
  <si>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</si>
  <si>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</si>
  <si>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</si>
  <si>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</si>
  <si>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</si>
  <si>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</si>
  <si>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</si>
  <si>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</si>
  <si>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</si>
  <si>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</si>
  <si>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</si>
  <si>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</si>
  <si>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</si>
  <si>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</si>
  <si>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</si>
  <si>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</si>
  <si>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</si>
  <si>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</si>
  <si>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</si>
  <si>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</si>
  <si>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</si>
  <si>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</si>
  <si>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</si>
  <si>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</si>
  <si>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</si>
  <si>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</si>
  <si>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</si>
  <si>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</si>
  <si>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</si>
  <si>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</si>
  <si>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</si>
  <si>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</si>
  <si>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</si>
  <si>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</si>
  <si>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</si>
  <si>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</si>
  <si>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</si>
  <si>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</si>
  <si>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</si>
  <si>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</si>
  <si>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</si>
  <si>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</si>
  <si>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</si>
  <si>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</si>
  <si>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</si>
  <si>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</si>
  <si>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</si>
  <si>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</si>
  <si>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</si>
  <si>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</si>
  <si>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</si>
  <si>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</si>
  <si>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</si>
  <si>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</si>
  <si>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</si>
  <si>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</si>
  <si>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</si>
  <si>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</si>
  <si>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</si>
  <si>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</si>
  <si>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</si>
  <si>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</si>
  <si>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</si>
  <si>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</si>
  <si>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</si>
  <si>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</si>
  <si>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</si>
  <si>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</si>
  <si>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</si>
  <si>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</si>
  <si>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</si>
  <si>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</si>
  <si>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</si>
  <si>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</si>
  <si>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</si>
  <si>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</si>
  <si>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</si>
  <si>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</si>
  <si>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</si>
  <si>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</si>
  <si>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</si>
  <si>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</si>
  <si>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</si>
  <si>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</si>
  <si>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</si>
  <si>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</si>
  <si>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</si>
  <si>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</si>
  <si>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</si>
  <si>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</si>
  <si>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</si>
  <si>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</si>
  <si>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</si>
  <si>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</si>
  <si>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</si>
  <si>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</si>
  <si>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</si>
  <si>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</si>
  <si>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</si>
  <si>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</si>
  <si>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</si>
  <si>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</si>
  <si>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</si>
  <si>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</si>
  <si>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</si>
  <si>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</si>
  <si>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</si>
  <si>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</si>
  <si>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</si>
  <si>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</si>
  <si>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</si>
  <si>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</si>
  <si>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</si>
  <si>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</si>
  <si>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</si>
  <si>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</si>
  <si>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</si>
  <si>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</si>
  <si>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</si>
  <si>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</si>
  <si>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</si>
  <si>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</si>
  <si>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</si>
  <si>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</si>
  <si>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</si>
  <si>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</si>
  <si>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</si>
  <si>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</si>
  <si>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</si>
  <si>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</si>
  <si>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</si>
  <si>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</si>
  <si>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</si>
  <si>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</si>
  <si>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</si>
  <si>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</si>
  <si>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</si>
  <si>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</si>
  <si>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</si>
  <si>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</si>
  <si>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</si>
  <si>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</si>
  <si>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</si>
  <si>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</si>
  <si>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</si>
  <si>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</si>
  <si>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</si>
  <si>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</si>
  <si>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</si>
  <si>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</si>
  <si>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</si>
  <si>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</si>
  <si>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</si>
  <si>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</si>
  <si>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</si>
  <si>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</si>
  <si>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</si>
  <si>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</si>
  <si>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</si>
  <si>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</si>
  <si>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</si>
  <si>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</si>
  <si>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</si>
  <si>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</si>
  <si>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</si>
  <si>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</si>
  <si>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</si>
  <si>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</si>
  <si>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</si>
  <si>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</si>
  <si>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</si>
  <si>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</si>
  <si>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</si>
  <si>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</si>
  <si>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</si>
  <si>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</si>
  <si>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</si>
  <si>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</si>
  <si>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</si>
  <si>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</si>
  <si>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</si>
  <si>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</si>
  <si>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</si>
  <si>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</si>
  <si>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</si>
  <si>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</si>
  <si>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</si>
  <si>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</si>
  <si>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</si>
  <si>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</si>
  <si>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</si>
  <si>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</si>
  <si>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</si>
  <si>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</si>
  <si>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</si>
  <si>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</si>
  <si>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</si>
  <si>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</si>
  <si>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</si>
  <si>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</si>
  <si>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</si>
  <si>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</si>
  <si>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</si>
  <si>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</si>
  <si>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</si>
  <si>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</si>
  <si>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</si>
  <si>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</si>
  <si>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</si>
  <si>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</si>
  <si>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</si>
  <si>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</si>
  <si>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</si>
  <si>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</si>
  <si>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</si>
  <si>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</si>
  <si>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</si>
  <si>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</si>
  <si>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</si>
  <si>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</si>
  <si>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</si>
  <si>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</si>
  <si>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</si>
  <si>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</si>
  <si>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</si>
  <si>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</si>
  <si>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</si>
  <si>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</si>
  <si>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</si>
  <si>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</si>
  <si>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</si>
  <si>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</si>
  <si>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</si>
  <si>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</si>
  <si>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</si>
  <si>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</si>
  <si>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</si>
  <si>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</si>
  <si>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</si>
  <si>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</si>
  <si>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</si>
  <si>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</si>
  <si>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</si>
  <si>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</si>
  <si>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</si>
  <si>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</si>
  <si>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</si>
  <si>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</si>
  <si>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</si>
  <si>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</si>
  <si>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</si>
  <si>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</si>
  <si>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</si>
  <si>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</si>
  <si>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</si>
  <si>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</si>
  <si>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</si>
  <si>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</si>
  <si>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</si>
  <si>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</si>
  <si>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</si>
  <si>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</si>
  <si>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</si>
  <si>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</si>
  <si>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</si>
  <si>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</si>
  <si>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</si>
  <si>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</si>
  <si>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</si>
  <si>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</si>
  <si>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</si>
  <si>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</si>
  <si>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</si>
  <si>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</si>
  <si>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</si>
  <si>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</si>
  <si>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</si>
  <si>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</si>
  <si>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</si>
  <si>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</si>
  <si>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</si>
  <si>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</si>
  <si>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</si>
  <si>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</si>
  <si>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</si>
  <si>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</si>
  <si>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</si>
  <si>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</si>
  <si>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</si>
  <si>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</si>
  <si>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</si>
  <si>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</si>
  <si>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</si>
  <si>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</si>
  <si>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</si>
  <si>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</si>
  <si>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</si>
  <si>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</si>
  <si>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</si>
  <si>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</si>
  <si>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</si>
  <si>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</si>
  <si>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</si>
  <si>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</si>
  <si>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</si>
  <si>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</si>
  <si>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</si>
  <si>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</si>
  <si>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</si>
  <si>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</si>
  <si>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</si>
  <si>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</si>
  <si>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</si>
  <si>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</si>
  <si>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</si>
  <si>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</si>
  <si>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</si>
  <si>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</si>
  <si>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</si>
  <si>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</si>
  <si>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</si>
  <si>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</si>
  <si>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</si>
  <si>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</si>
  <si>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</si>
  <si>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</si>
  <si>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</si>
  <si>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</si>
  <si>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</si>
  <si>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</si>
  <si>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</si>
  <si>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</si>
  <si>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</si>
  <si>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</si>
  <si>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</si>
  <si>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</si>
  <si>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</si>
  <si>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</si>
  <si>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</si>
  <si>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</si>
  <si>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</si>
  <si>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</si>
  <si>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</si>
  <si>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</si>
  <si>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</si>
  <si>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</si>
  <si>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</si>
  <si>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</si>
  <si>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</si>
  <si>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</si>
  <si>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</si>
  <si>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</si>
  <si>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</si>
  <si>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</si>
  <si>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</si>
  <si>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</si>
  <si>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</si>
  <si>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</si>
  <si>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</si>
  <si>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</si>
  <si>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</si>
  <si>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</si>
  <si>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</si>
  <si>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</si>
  <si>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</si>
  <si>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</si>
  <si>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</si>
  <si>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</si>
  <si>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</si>
  <si>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</si>
  <si>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</si>
  <si>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</si>
  <si>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</si>
  <si>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</si>
  <si>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</si>
  <si>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</si>
  <si>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</si>
  <si>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</si>
  <si>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</si>
  <si>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</si>
  <si>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</si>
  <si>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</si>
  <si>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</si>
  <si>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</si>
  <si>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</si>
  <si>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</si>
  <si>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</si>
  <si>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</si>
  <si>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</si>
  <si>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</si>
  <si>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</si>
  <si>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</si>
  <si>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</si>
  <si>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</si>
  <si>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</si>
  <si>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</si>
  <si>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</si>
  <si>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</si>
  <si>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</si>
  <si>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</si>
  <si>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</si>
  <si>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</si>
  <si>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</si>
  <si>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</si>
  <si>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</si>
  <si>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</si>
  <si>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</si>
  <si>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</si>
  <si>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</si>
  <si>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</si>
  <si>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</si>
  <si>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</si>
  <si>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</si>
  <si>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</si>
  <si>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</si>
  <si>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</si>
  <si>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</si>
  <si>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</si>
  <si>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</si>
  <si>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</si>
  <si>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</si>
  <si>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</si>
  <si>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</si>
  <si>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</si>
  <si>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</si>
  <si>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</si>
  <si>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</si>
  <si>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</si>
  <si>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</si>
  <si>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</si>
  <si>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</si>
  <si>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</si>
  <si>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</si>
  <si>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</si>
  <si>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</si>
  <si>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</si>
  <si>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</si>
  <si>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</si>
  <si>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</si>
  <si>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</si>
  <si>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</si>
  <si>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</si>
  <si>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</si>
  <si>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</si>
  <si>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</si>
  <si>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</si>
  <si>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</si>
  <si>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</si>
  <si>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</si>
  <si>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</si>
  <si>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</si>
  <si>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</si>
  <si>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</si>
  <si>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</si>
  <si>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</si>
  <si>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</si>
  <si>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</si>
  <si>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</si>
  <si>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</si>
  <si>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</si>
  <si>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</si>
  <si>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</si>
  <si>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</si>
  <si>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</si>
  <si>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</si>
  <si>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</si>
  <si>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</si>
  <si>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</si>
  <si>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</si>
  <si>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</si>
  <si>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</si>
  <si>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</si>
  <si>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</si>
  <si>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</si>
  <si>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</si>
  <si>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</si>
  <si>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</si>
  <si>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</si>
  <si>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</si>
  <si>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</si>
  <si>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</si>
  <si>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</si>
  <si>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</si>
  <si>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</si>
  <si>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</si>
  <si>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</si>
  <si>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</si>
  <si>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</si>
  <si>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</si>
  <si>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</si>
  <si>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</si>
  <si>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</si>
  <si>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</si>
  <si>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</si>
  <si>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</si>
  <si>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</si>
  <si>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</si>
  <si>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</si>
  <si>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</si>
  <si>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</si>
  <si>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</si>
  <si>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</si>
  <si>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</si>
  <si>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</si>
  <si>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</si>
  <si>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</si>
  <si>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</si>
  <si>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</si>
  <si>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</si>
  <si>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</si>
  <si>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</si>
  <si>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</si>
  <si>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</si>
  <si>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</si>
  <si>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</si>
  <si>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</si>
  <si>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</si>
  <si>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</si>
  <si>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</si>
  <si>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</si>
  <si>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</si>
  <si>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</si>
  <si>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</si>
  <si>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</si>
  <si>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</si>
  <si>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</si>
  <si>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</si>
  <si>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</si>
  <si>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</si>
  <si>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</si>
  <si>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</si>
  <si>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</si>
  <si>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</si>
  <si>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</si>
  <si>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</si>
  <si>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</si>
  <si>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</si>
  <si>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</si>
  <si>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</si>
  <si>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</si>
  <si>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</si>
  <si>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</si>
  <si>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</si>
  <si>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</si>
  <si>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</si>
  <si>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</si>
  <si>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</si>
  <si>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</si>
  <si>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</si>
  <si>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</si>
  <si>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</si>
  <si>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</si>
  <si>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</si>
  <si>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</si>
  <si>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</si>
  <si>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</si>
  <si>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</si>
  <si>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</si>
  <si>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</si>
  <si>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</si>
  <si>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</si>
  <si>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</si>
  <si>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</si>
  <si>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</si>
  <si>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</si>
  <si>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</si>
  <si>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</si>
  <si>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</si>
  <si>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</si>
  <si>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</si>
  <si>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</si>
  <si>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</si>
  <si>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</si>
  <si>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</si>
  <si>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</si>
  <si>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</si>
  <si>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</si>
  <si>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</si>
  <si>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</si>
  <si>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</si>
  <si>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</si>
  <si>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</si>
  <si>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</si>
  <si>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</si>
  <si>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</si>
  <si>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</si>
  <si>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</si>
  <si>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</si>
  <si>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</si>
  <si>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</si>
  <si>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</si>
  <si>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</si>
  <si>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</si>
  <si>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</si>
  <si>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</si>
  <si>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</si>
  <si>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</si>
  <si>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</si>
  <si>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</si>
  <si>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</si>
  <si>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</si>
  <si>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</si>
  <si>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</si>
  <si>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</si>
  <si>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</si>
  <si>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</si>
  <si>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</si>
  <si>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</si>
  <si>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</si>
  <si>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</si>
  <si>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</si>
  <si>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</si>
  <si>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</si>
  <si>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</si>
  <si>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</si>
  <si>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</si>
  <si>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</si>
  <si>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</si>
  <si>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</si>
  <si>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</si>
  <si>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</si>
  <si>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</si>
  <si>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</si>
  <si>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</si>
  <si>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</si>
  <si>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</si>
  <si>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</si>
  <si>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</si>
  <si>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</si>
  <si>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</si>
  <si>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</si>
  <si>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</si>
  <si>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</si>
  <si>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</si>
  <si>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</si>
  <si>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</si>
  <si>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</si>
  <si>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</si>
  <si>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</si>
  <si>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</si>
  <si>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</si>
  <si>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</si>
  <si>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</si>
  <si>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</si>
  <si>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</si>
  <si>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</si>
  <si>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</si>
  <si>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</si>
  <si>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</si>
  <si>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</si>
  <si>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</si>
  <si>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</si>
  <si>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</si>
  <si>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</si>
  <si>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</si>
  <si>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</si>
  <si>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</si>
  <si>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</si>
  <si>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</si>
  <si>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</si>
  <si>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</si>
  <si>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</si>
  <si>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</si>
  <si>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</si>
  <si>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</si>
  <si>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</si>
  <si>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</si>
  <si>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</si>
  <si>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</si>
  <si>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</si>
  <si>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</si>
  <si>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</si>
  <si>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</si>
  <si>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</si>
  <si>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</si>
  <si>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</si>
  <si>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</si>
  <si>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</si>
  <si>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</si>
  <si>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</si>
  <si>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</si>
  <si>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</si>
  <si>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</si>
  <si>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</si>
  <si>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</si>
  <si>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</si>
  <si>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</si>
  <si>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</si>
  <si>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</si>
  <si>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</si>
  <si>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</si>
  <si>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</si>
  <si>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</si>
  <si>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</si>
  <si>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</si>
  <si>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</si>
  <si>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</si>
  <si>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</si>
  <si>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</si>
  <si>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</si>
  <si>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</si>
  <si>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</si>
  <si>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</si>
  <si>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</si>
  <si>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</si>
  <si>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</si>
  <si>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</si>
  <si>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</si>
  <si>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</si>
  <si>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</si>
  <si>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</si>
  <si>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</si>
  <si>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</si>
  <si>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</si>
  <si>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</si>
  <si>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</si>
  <si>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</si>
  <si>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</si>
  <si>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</si>
  <si>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</si>
  <si>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</si>
  <si>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</si>
  <si>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</si>
  <si>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</si>
  <si>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</si>
  <si>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</si>
  <si>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</si>
  <si>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</si>
  <si>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</si>
  <si>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</si>
  <si>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</si>
  <si>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</si>
  <si>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</si>
  <si>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</si>
  <si>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</si>
  <si>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</si>
  <si>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</si>
  <si>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</si>
  <si>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</si>
  <si>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</si>
  <si>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</si>
  <si>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</si>
  <si>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</si>
  <si>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</si>
  <si>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</si>
  <si>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</si>
  <si>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</si>
  <si>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</si>
  <si>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</si>
  <si>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</si>
  <si>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</si>
  <si>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</si>
  <si>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</si>
  <si>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</si>
  <si>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</si>
  <si>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</si>
  <si>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</si>
  <si>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</si>
  <si>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</si>
  <si>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</si>
  <si>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</si>
  <si>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</si>
  <si>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</si>
  <si>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</si>
  <si>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</si>
  <si>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</si>
  <si>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</si>
  <si>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</si>
  <si>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</si>
  <si>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</si>
  <si>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</si>
  <si>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</si>
  <si>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</si>
  <si>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</si>
  <si>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</si>
  <si>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</si>
  <si>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</si>
  <si>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</si>
  <si>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</si>
  <si>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</si>
  <si>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</si>
  <si>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</si>
  <si>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</si>
  <si>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</si>
  <si>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</si>
  <si>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</si>
  <si>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</si>
  <si>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</si>
  <si>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</si>
  <si>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</si>
  <si>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</si>
  <si>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</si>
  <si>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</si>
  <si>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</si>
  <si>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</si>
  <si>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</si>
  <si>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</si>
  <si>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</si>
  <si>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</si>
  <si>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</si>
  <si>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</si>
  <si>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</si>
  <si>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</si>
  <si>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</si>
  <si>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</si>
  <si>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</si>
  <si>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</si>
  <si>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</si>
  <si>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</si>
  <si>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</si>
  <si>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</si>
  <si>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</si>
  <si>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</si>
  <si>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</si>
  <si>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</si>
  <si>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</si>
  <si>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</si>
  <si>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</si>
  <si>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</si>
  <si>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</si>
  <si>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</si>
  <si>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</si>
  <si>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</si>
  <si>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</si>
  <si>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</si>
  <si>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</si>
  <si>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</si>
  <si>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</si>
  <si>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</si>
  <si>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</si>
  <si>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</si>
  <si>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</si>
  <si>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</si>
  <si>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</si>
  <si>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</si>
  <si>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</si>
  <si>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</si>
  <si>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</si>
  <si>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</si>
  <si>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</si>
  <si>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</si>
  <si>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</si>
  <si>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</si>
  <si>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</si>
  <si>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</si>
  <si>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</si>
  <si>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</si>
  <si>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</si>
  <si>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</si>
  <si>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</si>
  <si>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</si>
  <si>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</si>
  <si>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</si>
  <si>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</si>
  <si>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</si>
  <si>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</si>
  <si>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</si>
  <si>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</si>
  <si>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</si>
  <si>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</si>
  <si>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</si>
  <si>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</si>
  <si>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</si>
  <si>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</si>
  <si>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</si>
  <si>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</si>
  <si>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</si>
  <si>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</si>
  <si>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</si>
  <si>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</si>
  <si>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</si>
  <si>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</si>
  <si>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</si>
  <si>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</si>
  <si>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</si>
  <si>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</si>
  <si>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</si>
  <si>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</si>
  <si>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</si>
  <si>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</si>
  <si>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</si>
  <si>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</si>
  <si>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</si>
  <si>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</si>
  <si>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</si>
  <si>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</si>
  <si>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</si>
  <si>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</si>
  <si>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</si>
  <si>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</si>
  <si>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</si>
  <si>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</si>
  <si>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</si>
  <si>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</si>
  <si>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</si>
  <si>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</si>
  <si>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</si>
  <si>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</si>
  <si>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</si>
  <si>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</si>
  <si>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</si>
  <si>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</si>
  <si>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</si>
  <si>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</si>
  <si>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</si>
  <si>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</si>
  <si>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</si>
  <si>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</si>
  <si>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</si>
  <si>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</si>
  <si>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</si>
  <si>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</si>
  <si>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</si>
  <si>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</si>
  <si>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</si>
  <si>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</si>
  <si>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</si>
  <si>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</si>
  <si>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</si>
  <si>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</si>
  <si>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</si>
  <si>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</si>
  <si>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</si>
  <si>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</si>
  <si>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</si>
  <si>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</si>
  <si>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</si>
  <si>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</si>
  <si>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</si>
  <si>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</si>
  <si>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</si>
  <si>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</si>
  <si>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</si>
  <si>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</si>
  <si>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</si>
  <si>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</si>
  <si>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</si>
  <si>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</si>
  <si>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</si>
  <si>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</si>
  <si>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</si>
  <si>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</si>
  <si>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</si>
  <si>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</si>
  <si>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</si>
  <si>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</si>
  <si>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</si>
  <si>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</si>
  <si>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</si>
  <si>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</si>
  <si>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</si>
  <si>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</si>
  <si>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</si>
  <si>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</si>
  <si>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</si>
  <si>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</si>
  <si>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</si>
  <si>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</si>
  <si>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</si>
  <si>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</si>
  <si>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</si>
  <si>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</si>
  <si>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</si>
  <si>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</si>
  <si>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</si>
  <si>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</si>
  <si>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</si>
  <si>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</si>
  <si>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</si>
  <si>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</si>
  <si>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</si>
  <si>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</si>
  <si>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</si>
  <si>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</si>
  <si>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</si>
  <si>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</si>
  <si>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</si>
  <si>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</si>
  <si>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</si>
  <si>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</si>
  <si>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</si>
  <si>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</si>
  <si>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</si>
  <si>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</si>
  <si>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</si>
  <si>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</si>
  <si>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</si>
  <si>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</si>
  <si>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</si>
  <si>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</si>
  <si>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</si>
  <si>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</si>
  <si>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</si>
  <si>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</si>
  <si>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</si>
  <si>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</si>
  <si>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</si>
  <si>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</si>
  <si>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</si>
  <si>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</si>
  <si>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</si>
  <si>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</si>
  <si>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</si>
  <si>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</si>
  <si>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</si>
  <si>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</si>
  <si>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</si>
  <si>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</si>
  <si>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</si>
  <si>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</si>
  <si>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</si>
  <si>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</si>
  <si>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</si>
  <si>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</si>
  <si>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</si>
  <si>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</si>
  <si>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</si>
  <si>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</si>
  <si>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</si>
  <si>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</si>
  <si>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</si>
  <si>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</si>
  <si>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</si>
  <si>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</si>
  <si>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</si>
  <si>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</si>
  <si>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</si>
  <si>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</si>
  <si>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</si>
  <si>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</si>
  <si>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</si>
  <si>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</si>
  <si>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</si>
  <si>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</si>
  <si>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</si>
  <si>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</si>
  <si>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</si>
  <si>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</si>
  <si>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</si>
  <si>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</si>
  <si>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</si>
  <si>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</si>
  <si>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</si>
  <si>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</si>
  <si>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</si>
  <si>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</si>
  <si>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</si>
  <si>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</si>
  <si>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</si>
  <si>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</si>
  <si>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</si>
  <si>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</si>
  <si>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</si>
  <si>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</si>
  <si>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</si>
  <si>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</si>
  <si>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</si>
  <si>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</si>
  <si>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</si>
  <si>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</si>
  <si>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</si>
  <si>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</si>
  <si>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</si>
  <si>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</si>
  <si>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</si>
  <si>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</si>
  <si>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</si>
  <si>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</si>
  <si>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</si>
  <si>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</si>
  <si>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</si>
  <si>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</si>
  <si>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</si>
  <si>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</si>
  <si>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</si>
  <si>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</si>
  <si>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</si>
  <si>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</si>
  <si>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</si>
  <si>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</si>
  <si>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</si>
  <si>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</si>
  <si>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</si>
  <si>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</si>
  <si>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</si>
  <si>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</si>
  <si>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</si>
  <si>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</si>
  <si>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</si>
  <si>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</si>
  <si>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</si>
  <si>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</si>
  <si>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</si>
  <si>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</si>
  <si>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</si>
  <si>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</si>
  <si>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</si>
  <si>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</si>
  <si>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</si>
  <si>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</si>
  <si>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</si>
  <si>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</si>
  <si>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</si>
  <si>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</si>
  <si>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</si>
  <si>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</si>
  <si>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</si>
  <si>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</si>
  <si>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</si>
  <si>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</si>
  <si>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</si>
  <si>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</si>
  <si>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</si>
  <si>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</si>
  <si>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</si>
  <si>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</si>
  <si>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</si>
  <si>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</si>
  <si>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</si>
  <si>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</si>
  <si>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</si>
  <si>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</si>
  <si>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</si>
  <si>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</si>
  <si>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</si>
  <si>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</si>
  <si>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</si>
  <si>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</si>
  <si>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</si>
  <si>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</si>
  <si>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</si>
  <si>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</si>
  <si>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</si>
  <si>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</si>
  <si>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</si>
  <si>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</si>
  <si>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</si>
  <si>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</si>
  <si>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</si>
  <si>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</si>
  <si>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</si>
  <si>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</si>
  <si>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</si>
  <si>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</si>
  <si>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</si>
  <si>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</si>
  <si>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</si>
  <si>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</si>
  <si>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</si>
  <si>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</si>
  <si>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</si>
  <si>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</si>
  <si>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</si>
  <si>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</si>
  <si>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</si>
  <si>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</si>
  <si>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</si>
  <si>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</si>
  <si>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</si>
  <si>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</si>
  <si>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</si>
  <si>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</si>
  <si>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</si>
  <si>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</si>
  <si>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</si>
  <si>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</si>
  <si>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</si>
  <si>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</si>
  <si>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</si>
  <si>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</si>
  <si>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</si>
  <si>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</si>
  <si>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</si>
  <si>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</si>
  <si>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</si>
  <si>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</si>
  <si>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</si>
  <si>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</si>
  <si>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</si>
  <si>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</si>
  <si>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</si>
  <si>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</si>
  <si>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</si>
  <si>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</si>
  <si>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</si>
  <si>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</si>
  <si>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</si>
  <si>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</si>
  <si>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</si>
  <si>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</si>
  <si>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</si>
  <si>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</si>
  <si>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</si>
  <si>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</si>
  <si>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</si>
  <si>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</si>
  <si>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</si>
  <si>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</si>
  <si>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</si>
  <si>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</si>
  <si>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</si>
  <si>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</si>
  <si>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</si>
  <si>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</si>
  <si>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</si>
  <si>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</si>
  <si>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</si>
  <si>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</si>
  <si>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</si>
  <si>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</si>
  <si>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</si>
  <si>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</si>
  <si>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</si>
  <si>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</si>
  <si>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</si>
  <si>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</si>
  <si>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</si>
  <si>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</si>
  <si>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</si>
  <si>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</si>
  <si>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</si>
  <si>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</si>
  <si>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</si>
  <si>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</si>
  <si>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</si>
  <si>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</si>
  <si>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</si>
  <si>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</si>
  <si>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</si>
  <si>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</si>
  <si>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</si>
  <si>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</si>
  <si>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</si>
  <si>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</si>
  <si>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</si>
  <si>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</si>
  <si>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</si>
  <si>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</si>
  <si>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</si>
  <si>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</si>
  <si>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</si>
  <si>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</si>
  <si>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</si>
  <si>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</si>
  <si>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</si>
  <si>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</si>
  <si>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</si>
  <si>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</si>
  <si>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</si>
  <si>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</si>
  <si>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</si>
  <si>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</si>
  <si>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</si>
  <si>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</si>
  <si>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</si>
  <si>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</si>
  <si>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</si>
  <si>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</si>
  <si>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</si>
  <si>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</si>
  <si>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</si>
  <si>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</si>
  <si>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</si>
  <si>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</si>
  <si>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</si>
  <si>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</si>
  <si>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</si>
  <si>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</si>
  <si>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</si>
  <si>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</si>
  <si>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</si>
  <si>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</si>
  <si>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</si>
  <si>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</si>
  <si>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</si>
  <si>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</si>
  <si>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</si>
  <si>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</si>
  <si>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</si>
  <si>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</si>
  <si>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</si>
  <si>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</si>
  <si>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</si>
  <si>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</si>
  <si>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</si>
  <si>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</si>
  <si>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</si>
  <si>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</si>
  <si>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</si>
  <si>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</si>
  <si>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</si>
  <si>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</si>
  <si>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</si>
  <si>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</si>
  <si>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</si>
  <si>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</si>
  <si>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</si>
  <si>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</si>
  <si>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</si>
  <si>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</si>
  <si>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</si>
  <si>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</si>
  <si>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</si>
  <si>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</si>
  <si>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</si>
  <si>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</si>
  <si>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</si>
  <si>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</si>
  <si>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</si>
  <si>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</si>
  <si>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</si>
  <si>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</si>
  <si>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</si>
  <si>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</si>
  <si>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</si>
  <si>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</si>
  <si>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</si>
  <si>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</si>
  <si>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</si>
  <si>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</si>
  <si>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</si>
  <si>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</si>
  <si>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</si>
  <si>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</si>
  <si>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</si>
  <si>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</si>
  <si>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</si>
  <si>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</si>
  <si>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</si>
  <si>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</si>
  <si>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</si>
  <si>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</si>
  <si>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</si>
  <si>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</si>
  <si>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</si>
  <si>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</si>
  <si>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</si>
  <si>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</si>
  <si>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</si>
  <si>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</si>
  <si>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</si>
  <si>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</si>
  <si>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</si>
  <si>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</si>
  <si>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</si>
  <si>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</si>
  <si>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</si>
  <si>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</si>
  <si>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</si>
  <si>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</si>
  <si>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</si>
  <si>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</si>
  <si>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</si>
  <si>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</si>
  <si>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</si>
  <si>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</si>
  <si>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</si>
  <si>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</si>
  <si>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</si>
  <si>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</si>
  <si>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</si>
  <si>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</si>
  <si>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</si>
  <si>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</si>
  <si>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</si>
  <si>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</si>
  <si>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</si>
  <si>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</si>
  <si>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</si>
  <si>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</si>
  <si>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</si>
  <si>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</si>
  <si>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</si>
  <si>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</si>
  <si>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</si>
  <si>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</si>
  <si>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</si>
  <si>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</si>
  <si>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</si>
  <si>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</si>
  <si>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</si>
  <si>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</si>
  <si>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</si>
  <si>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</si>
  <si>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</si>
  <si>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</si>
  <si>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</si>
  <si>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</si>
  <si>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</si>
  <si>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</si>
  <si>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</si>
  <si>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</si>
  <si>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</si>
  <si>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</si>
  <si>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</si>
  <si>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</si>
  <si>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</si>
  <si>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</si>
  <si>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</si>
  <si>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</si>
  <si>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</si>
  <si>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</si>
  <si>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</si>
  <si>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</si>
  <si>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</si>
  <si>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</si>
  <si>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</si>
  <si>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</si>
  <si>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</si>
  <si>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</si>
  <si>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</si>
  <si>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</si>
  <si>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</si>
  <si>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</si>
  <si>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</si>
  <si>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</si>
  <si>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</si>
  <si>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</si>
  <si>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</si>
  <si>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</si>
  <si>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</si>
  <si>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</si>
  <si>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</si>
  <si>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</si>
  <si>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</si>
  <si>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</si>
  <si>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</si>
  <si>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</si>
  <si>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</si>
  <si>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</si>
  <si>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</si>
  <si>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</si>
  <si>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</si>
  <si>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</si>
  <si>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</si>
  <si>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</si>
  <si>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</si>
  <si>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</si>
  <si>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</si>
  <si>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</si>
  <si>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</si>
  <si>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</si>
  <si>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</si>
  <si>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</si>
  <si>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</si>
  <si>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</si>
  <si>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</si>
  <si>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</si>
  <si>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</si>
  <si>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</si>
  <si>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</si>
  <si>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</si>
  <si>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</si>
  <si>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</si>
  <si>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</si>
  <si>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</si>
  <si>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</si>
  <si>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</si>
  <si>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</si>
  <si>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</si>
  <si>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</si>
  <si>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</si>
  <si>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</si>
  <si>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</si>
  <si>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</si>
  <si>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</si>
  <si>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</si>
  <si>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</si>
  <si>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</si>
  <si>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</si>
  <si>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</si>
  <si>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</si>
  <si>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</si>
  <si>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</si>
  <si>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</si>
  <si>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</si>
  <si>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</si>
  <si>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</si>
  <si>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</si>
  <si>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</si>
  <si>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</si>
  <si>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</si>
  <si>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</si>
  <si>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</si>
  <si>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</si>
  <si>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</si>
  <si>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</si>
  <si>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</si>
  <si>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</si>
  <si>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</si>
  <si>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</si>
  <si>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</si>
  <si>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</si>
  <si>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</si>
  <si>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</si>
  <si>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</si>
  <si>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</si>
  <si>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</si>
  <si>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</si>
  <si>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</si>
  <si>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</si>
  <si>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</si>
  <si>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</si>
  <si>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</si>
  <si>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</si>
  <si>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</si>
  <si>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</si>
  <si>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</si>
  <si>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</si>
  <si>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</si>
  <si>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</si>
  <si>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</si>
  <si>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</si>
  <si>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</si>
  <si>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</si>
  <si>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</si>
  <si>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</si>
  <si>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</si>
  <si>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</si>
  <si>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</si>
  <si>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</si>
  <si>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</si>
  <si>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</si>
  <si>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</si>
  <si>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</si>
  <si>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</si>
  <si>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</si>
  <si>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</si>
  <si>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</si>
  <si>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</si>
  <si>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</si>
  <si>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</si>
  <si>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</si>
  <si>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</si>
  <si>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</si>
  <si>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</si>
  <si>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</si>
  <si>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</si>
  <si>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</si>
  <si>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</si>
  <si>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</si>
  <si>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</si>
  <si>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</si>
  <si>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</si>
  <si>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</si>
  <si>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</si>
  <si>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</si>
  <si>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</si>
  <si>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</si>
  <si>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</si>
  <si>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</si>
  <si>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</si>
  <si>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</si>
  <si>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</si>
  <si>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</si>
  <si>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</si>
  <si>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</si>
  <si>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</si>
  <si>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</si>
  <si>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</si>
  <si>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</si>
  <si>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</si>
  <si>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</si>
  <si>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</si>
  <si>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</si>
  <si>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</si>
  <si>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</si>
  <si>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</si>
  <si>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</si>
  <si>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</si>
  <si>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</si>
  <si>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</si>
  <si>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</si>
  <si>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</si>
  <si>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</si>
  <si>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</si>
  <si>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</si>
  <si>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</si>
  <si>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</si>
  <si>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</si>
  <si>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</si>
  <si>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</si>
  <si>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</si>
  <si>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</si>
  <si>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</si>
  <si>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</si>
  <si>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</si>
  <si>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</si>
  <si>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</si>
  <si>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</si>
  <si>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</si>
  <si>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</si>
  <si>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</si>
  <si>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</si>
  <si>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</si>
  <si>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</si>
  <si>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</si>
  <si>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</si>
  <si>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</si>
  <si>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</si>
  <si>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</si>
  <si>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</si>
  <si>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</si>
  <si>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</si>
  <si>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</si>
  <si>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</si>
  <si>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</si>
  <si>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</si>
  <si>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</si>
  <si>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</si>
  <si>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</si>
  <si>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</si>
  <si>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</si>
  <si>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</si>
  <si>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</si>
  <si>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</si>
  <si>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</si>
  <si>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</si>
  <si>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SWEB080</t>
  </si>
  <si>
    <t>SWEB080 Sverige Skydd 80 211025</t>
  </si>
  <si>
    <t>SE0007981659</t>
  </si>
  <si>
    <t>Solactive Sweden Low Volatility 4,75 % AR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</si>
</sst>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3" sqref="N13"/>
    </sheetView>
  </sheetViews>
  <sheetFormatPr defaultColWidth="9.140625" defaultRowHeight="12.75"/>
  <cols>
    <col min="1" max="1" width="14.85546875" style="55" customWidth="1"/>
    <col min="2" max="2" width="32"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42.85546875" style="63" bestFit="1" customWidth="1"/>
    <col min="16"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208</v>
      </c>
      <c r="D2" s="64" t="s">
        <v>208</v>
      </c>
      <c r="E2" s="65">
        <v>10000</v>
      </c>
      <c r="F2" s="65" t="s">
        <v>35</v>
      </c>
      <c r="G2" s="64" t="s">
        <v>278</v>
      </c>
      <c r="H2" s="3">
        <v>42670</v>
      </c>
      <c r="I2" s="226" t="str">
        <f>IF(C2="-","",VLOOKUP(C2,BondIssuerTable,2,0))</f>
        <v>SWED</v>
      </c>
      <c r="J2" s="226"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1884</v>
      </c>
      <c r="C7" s="64"/>
      <c r="D7" s="64" t="s">
        <v>1885</v>
      </c>
      <c r="E7" s="69">
        <v>100</v>
      </c>
      <c r="F7" s="69" t="s">
        <v>1449</v>
      </c>
      <c r="G7" s="65">
        <v>5800000</v>
      </c>
      <c r="H7" s="3">
        <v>42669</v>
      </c>
      <c r="I7" s="70">
        <v>44494</v>
      </c>
      <c r="J7" s="70">
        <v>44470</v>
      </c>
      <c r="K7" s="252"/>
      <c r="L7" s="252"/>
      <c r="M7" s="253" t="e">
        <f t="shared" ref="M7:M38" si="0">IF(K7="-","",VLOOKUP(K7,EUSIPA_Table,2,0))</f>
        <v>#N/A</v>
      </c>
      <c r="N7" s="72" t="s">
        <v>1883</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2016-10-25T11:57:50Z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