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0730" windowHeight="1176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<sst xmlns="http://schemas.openxmlformats.org/spreadsheetml/2006/main" count="2950" uniqueCount="1887">
  <si>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</si>
  <si>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</si>
  <si>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</si>
  <si>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</si>
  <si>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</si>
  <si>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</si>
  <si>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</si>
  <si>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</si>
  <si>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</si>
  <si>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</si>
  <si>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</si>
  <si>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</si>
  <si>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</si>
  <si>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</si>
  <si>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</si>
  <si>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</si>
  <si>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</si>
  <si>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</si>
  <si>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</si>
  <si>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</si>
  <si>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</si>
  <si>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</si>
  <si>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</si>
  <si>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</si>
  <si>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</si>
  <si>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</si>
  <si>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</si>
  <si>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</si>
  <si>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</si>
  <si>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</si>
  <si>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</si>
  <si>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</si>
  <si>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</si>
  <si>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</si>
  <si>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</si>
  <si>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</si>
  <si>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</si>
  <si>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</si>
  <si>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</si>
  <si>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</si>
  <si>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</si>
  <si>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</si>
  <si>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</si>
  <si>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</si>
  <si>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</si>
  <si>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</si>
  <si>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</si>
  <si>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</si>
  <si>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</si>
  <si>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</si>
  <si>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</si>
  <si>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</si>
  <si>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</si>
  <si>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</si>
  <si>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</si>
  <si>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</si>
  <si>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</si>
  <si>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</si>
  <si>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</si>
  <si>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</si>
  <si>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</si>
  <si>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</si>
  <si>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</si>
  <si>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</si>
  <si>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</si>
  <si>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</si>
  <si>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</si>
  <si>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</si>
  <si>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</si>
  <si>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</si>
  <si>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</si>
  <si>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</si>
  <si>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</si>
  <si>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</si>
  <si>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</si>
  <si>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</si>
  <si>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</si>
  <si>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</si>
  <si>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</si>
  <si>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</si>
  <si>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</si>
  <si>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</si>
  <si>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</si>
  <si>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</si>
  <si>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</si>
  <si>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</si>
  <si>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</si>
  <si>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</si>
  <si>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</si>
  <si>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</si>
  <si>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</si>
  <si>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</si>
  <si>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</si>
  <si>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</si>
  <si>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</si>
  <si>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</si>
  <si>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</si>
  <si>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</si>
  <si>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</si>
  <si>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</si>
  <si>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</si>
  <si>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</si>
  <si>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</si>
  <si>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</si>
  <si>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</si>
  <si>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</si>
  <si>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</si>
  <si>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</si>
  <si>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</si>
  <si>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</si>
  <si>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</si>
  <si>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</si>
  <si>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</si>
  <si>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</si>
  <si>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</si>
  <si>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</si>
  <si>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</si>
  <si>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</si>
  <si>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</si>
  <si>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</si>
  <si>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</si>
  <si>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</si>
  <si>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</si>
  <si>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</si>
  <si>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</si>
  <si>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</si>
  <si>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</si>
  <si>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</si>
  <si>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</si>
  <si>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</si>
  <si>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</si>
  <si>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</si>
  <si>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</si>
  <si>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</si>
  <si>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</si>
  <si>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</si>
  <si>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</si>
  <si>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</si>
  <si>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</si>
  <si>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</si>
  <si>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</si>
  <si>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</si>
  <si>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</si>
  <si>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</si>
  <si>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</si>
  <si>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</si>
  <si>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</si>
  <si>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</si>
  <si>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</si>
  <si>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</si>
  <si>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</si>
  <si>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</si>
  <si>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</si>
  <si>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</si>
  <si>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</si>
  <si>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</si>
  <si>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</si>
  <si>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</si>
  <si>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</si>
  <si>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</si>
  <si>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</si>
  <si>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</si>
  <si>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</si>
  <si>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</si>
  <si>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</si>
  <si>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</si>
  <si>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</si>
  <si>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</si>
  <si>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</si>
  <si>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</si>
  <si>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</si>
  <si>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</si>
  <si>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</si>
  <si>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</si>
  <si>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</si>
  <si>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</si>
  <si>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</si>
  <si>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</si>
  <si>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</si>
  <si>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</si>
  <si>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</si>
  <si>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</si>
  <si>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</si>
  <si>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</si>
  <si>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</si>
  <si>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</si>
  <si>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</si>
  <si>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</si>
  <si>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</si>
  <si>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</si>
  <si>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</si>
  <si>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</si>
  <si>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</si>
  <si>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</si>
  <si>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</si>
  <si>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</si>
  <si>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</si>
  <si>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</si>
  <si>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</si>
  <si>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</si>
  <si>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</si>
  <si>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</si>
  <si>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</si>
  <si>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</si>
  <si>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</si>
  <si>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</si>
  <si>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</si>
  <si>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</si>
  <si>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</si>
  <si>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</si>
  <si>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</si>
  <si>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</si>
  <si>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</si>
  <si>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</si>
  <si>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</si>
  <si>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</si>
  <si>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</si>
  <si>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</si>
  <si>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</si>
  <si>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</si>
  <si>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</si>
  <si>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</si>
  <si>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</si>
  <si>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</si>
  <si>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</si>
  <si>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</si>
  <si>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</si>
  <si>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</si>
  <si>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</si>
  <si>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</si>
  <si>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</si>
  <si>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</si>
  <si>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</si>
  <si>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</si>
  <si>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</si>
  <si>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</si>
  <si>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</si>
  <si>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</si>
  <si>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</si>
  <si>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</si>
  <si>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</si>
  <si>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</si>
  <si>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</si>
  <si>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</si>
  <si>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</si>
  <si>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</si>
  <si>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</si>
  <si>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</si>
  <si>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</si>
  <si>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</si>
  <si>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</si>
  <si>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</si>
  <si>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</si>
  <si>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</si>
  <si>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</si>
  <si>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</si>
  <si>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</si>
  <si>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</si>
  <si>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</si>
  <si>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</si>
  <si>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</si>
  <si>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</si>
  <si>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</si>
  <si>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</si>
  <si>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</si>
  <si>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</si>
  <si>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</si>
  <si>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</si>
  <si>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</si>
  <si>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</si>
  <si>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</si>
  <si>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</si>
  <si>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</si>
  <si>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</si>
  <si>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</si>
  <si>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</si>
  <si>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</si>
  <si>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</si>
  <si>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</si>
  <si>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</si>
  <si>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</si>
  <si>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</si>
  <si>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</si>
  <si>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</si>
  <si>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</si>
  <si>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</si>
  <si>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</si>
  <si>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</si>
  <si>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</si>
  <si>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</si>
  <si>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</si>
  <si>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</si>
  <si>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</si>
  <si>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</si>
  <si>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</si>
  <si>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</si>
  <si>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</si>
  <si>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</si>
  <si>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</si>
  <si>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</si>
  <si>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</si>
  <si>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</si>
  <si>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</si>
  <si>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</si>
  <si>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</si>
  <si>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</si>
  <si>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</si>
  <si>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</si>
  <si>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</si>
  <si>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</si>
  <si>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</si>
  <si>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</si>
  <si>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</si>
  <si>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</si>
  <si>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</si>
  <si>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</si>
  <si>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</si>
  <si>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</si>
  <si>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</si>
  <si>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</si>
  <si>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</si>
  <si>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</si>
  <si>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</si>
  <si>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</si>
  <si>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</si>
  <si>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</si>
  <si>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</si>
  <si>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</si>
  <si>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</si>
  <si>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</si>
  <si>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</si>
  <si>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</si>
  <si>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</si>
  <si>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</si>
  <si>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</si>
  <si>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</si>
  <si>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</si>
  <si>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</si>
  <si>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</si>
  <si>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</si>
  <si>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</si>
  <si>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</si>
  <si>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</si>
  <si>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</si>
  <si>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</si>
  <si>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</si>
  <si>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</si>
  <si>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</si>
  <si>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</si>
  <si>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</si>
  <si>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</si>
  <si>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</si>
  <si>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</si>
  <si>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</si>
  <si>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</si>
  <si>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</si>
  <si>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</si>
  <si>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</si>
  <si>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</si>
  <si>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</si>
  <si>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</si>
  <si>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</si>
  <si>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</si>
  <si>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</si>
  <si>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</si>
  <si>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</si>
  <si>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</si>
  <si>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</si>
  <si>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</si>
  <si>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</si>
  <si>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</si>
  <si>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</si>
  <si>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</si>
  <si>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</si>
  <si>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</si>
  <si>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</si>
  <si>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</si>
  <si>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</si>
  <si>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</si>
  <si>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</si>
  <si>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</si>
  <si>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</si>
  <si>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</si>
  <si>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</si>
  <si>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</si>
  <si>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</si>
  <si>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</si>
  <si>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</si>
  <si>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</si>
  <si>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</si>
  <si>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</si>
  <si>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</si>
  <si>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</si>
  <si>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</si>
  <si>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</si>
  <si>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</si>
  <si>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</si>
  <si>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</si>
  <si>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</si>
  <si>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</si>
  <si>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</si>
  <si>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</si>
  <si>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</si>
  <si>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</si>
  <si>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</si>
  <si>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</si>
  <si>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</si>
  <si>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</si>
  <si>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</si>
  <si>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</si>
  <si>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</si>
  <si>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</si>
  <si>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</si>
  <si>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</si>
  <si>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</si>
  <si>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</si>
  <si>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</si>
  <si>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</si>
  <si>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</si>
  <si>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</si>
  <si>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</si>
  <si>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</si>
  <si>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</si>
  <si>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</si>
  <si>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</si>
  <si>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</si>
  <si>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</si>
  <si>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</si>
  <si>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</si>
  <si>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</si>
  <si>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</si>
  <si>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</si>
  <si>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</si>
  <si>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</si>
  <si>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</si>
  <si>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</si>
  <si>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</si>
  <si>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</si>
  <si>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</si>
  <si>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</si>
  <si>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</si>
  <si>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</si>
  <si>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</si>
  <si>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</si>
  <si>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</si>
  <si>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</si>
  <si>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</si>
  <si>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</si>
  <si>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</si>
  <si>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</si>
  <si>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</si>
  <si>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</si>
  <si>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</si>
  <si>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</si>
  <si>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</si>
  <si>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</si>
  <si>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</si>
  <si>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</si>
  <si>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</si>
  <si>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</si>
  <si>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</si>
  <si>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</si>
  <si>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</si>
  <si>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</si>
  <si>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</si>
  <si>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</si>
  <si>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</si>
  <si>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</si>
  <si>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</si>
  <si>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</si>
  <si>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</si>
  <si>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</si>
  <si>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</si>
  <si>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</si>
  <si>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</si>
  <si>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</si>
  <si>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</si>
  <si>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</si>
  <si>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</si>
  <si>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</si>
  <si>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</si>
  <si>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</si>
  <si>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</si>
  <si>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</si>
  <si>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</si>
  <si>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</si>
  <si>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</si>
  <si>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</si>
  <si>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</si>
  <si>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</si>
  <si>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</si>
  <si>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</si>
  <si>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</si>
  <si>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</si>
  <si>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</si>
  <si>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</si>
  <si>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</si>
  <si>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</si>
  <si>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</si>
  <si>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</si>
  <si>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</si>
  <si>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</si>
  <si>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</si>
  <si>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</si>
  <si>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</si>
  <si>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</si>
  <si>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</si>
  <si>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</si>
  <si>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</si>
  <si>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</si>
  <si>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</si>
  <si>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</si>
  <si>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</si>
  <si>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</si>
  <si>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</si>
  <si>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</si>
  <si>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</si>
  <si>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</si>
  <si>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</si>
  <si>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</si>
  <si>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</si>
  <si>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</si>
  <si>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</si>
  <si>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</si>
  <si>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</si>
  <si>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</si>
  <si>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</si>
  <si>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</si>
  <si>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</si>
  <si>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</si>
  <si>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</si>
  <si>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</si>
  <si>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</si>
  <si>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</si>
  <si>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</si>
  <si>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</si>
  <si>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</si>
  <si>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</si>
  <si>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</si>
  <si>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</si>
  <si>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</si>
  <si>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</si>
  <si>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</si>
  <si>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</si>
  <si>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</si>
  <si>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</si>
  <si>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</si>
  <si>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</si>
  <si>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</si>
  <si>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</si>
  <si>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</si>
  <si>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</si>
  <si>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</si>
  <si>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</si>
  <si>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</si>
  <si>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</si>
  <si>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</si>
  <si>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</si>
  <si>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</si>
  <si>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</si>
  <si>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</si>
  <si>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</si>
  <si>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</si>
  <si>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</si>
  <si>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</si>
  <si>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</si>
  <si>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</si>
  <si>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</si>
  <si>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</si>
  <si>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</si>
  <si>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</si>
  <si>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</si>
  <si>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</si>
  <si>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</si>
  <si>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</si>
  <si>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</si>
  <si>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</si>
  <si>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</si>
  <si>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</si>
  <si>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</si>
  <si>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</si>
  <si>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</si>
  <si>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</si>
  <si>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</si>
  <si>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</si>
  <si>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</si>
  <si>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</si>
  <si>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</si>
  <si>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</si>
  <si>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</si>
  <si>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</si>
  <si>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</si>
  <si>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</si>
  <si>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</si>
  <si>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</si>
  <si>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</si>
  <si>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</si>
  <si>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</si>
  <si>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</si>
  <si>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</si>
  <si>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</si>
  <si>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</si>
  <si>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</si>
  <si>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</si>
  <si>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</si>
  <si>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</si>
  <si>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</si>
  <si>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</si>
  <si>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</si>
  <si>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</si>
  <si>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</si>
  <si>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</si>
  <si>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</si>
  <si>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</si>
  <si>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</si>
  <si>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</si>
  <si>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</si>
  <si>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</si>
  <si>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</si>
  <si>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</si>
  <si>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</si>
  <si>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</si>
  <si>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</si>
  <si>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</si>
  <si>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</si>
  <si>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</si>
  <si>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</si>
  <si>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</si>
  <si>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</si>
  <si>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</si>
  <si>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</si>
  <si>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</si>
  <si>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</si>
  <si>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</si>
  <si>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</si>
  <si>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</si>
  <si>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</si>
  <si>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</si>
  <si>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</si>
  <si>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</si>
  <si>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</si>
  <si>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</si>
  <si>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</si>
  <si>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</si>
  <si>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</si>
  <si>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</si>
  <si>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</si>
  <si>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</si>
  <si>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</si>
  <si>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</si>
  <si>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</si>
  <si>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</si>
  <si>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</si>
  <si>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</si>
  <si>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</si>
  <si>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</si>
  <si>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</si>
  <si>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</si>
  <si>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</si>
  <si>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</si>
  <si>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</si>
  <si>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</si>
  <si>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</si>
  <si>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</si>
  <si>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</si>
  <si>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</si>
  <si>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</si>
  <si>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</si>
  <si>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</si>
  <si>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</si>
  <si>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</si>
  <si>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</si>
  <si>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</si>
  <si>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</si>
  <si>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</si>
  <si>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</si>
  <si>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</si>
  <si>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</si>
  <si>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</si>
  <si>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</si>
  <si>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</si>
  <si>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</si>
  <si>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</si>
  <si>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</si>
  <si>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</si>
  <si>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</si>
  <si>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</si>
  <si>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</si>
  <si>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</si>
  <si>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</si>
  <si>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</si>
  <si>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</si>
  <si>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</si>
  <si>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</si>
  <si>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</si>
  <si>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</si>
  <si>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</si>
  <si>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</si>
  <si>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</si>
  <si>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</si>
  <si>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</si>
  <si>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</si>
  <si>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</si>
  <si>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</si>
  <si>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</si>
  <si>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</si>
  <si>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</si>
  <si>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</si>
  <si>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</si>
  <si>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</si>
  <si>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</si>
  <si>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</si>
  <si>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</si>
  <si>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</si>
  <si>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</si>
  <si>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</si>
  <si>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</si>
  <si>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</si>
  <si>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</si>
  <si>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</si>
  <si>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</si>
  <si>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</si>
  <si>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</si>
  <si>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</si>
  <si>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</si>
  <si>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</si>
  <si>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</si>
  <si>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</si>
  <si>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</si>
  <si>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</si>
  <si>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</si>
  <si>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</si>
  <si>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</si>
  <si>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</si>
  <si>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</si>
  <si>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</si>
  <si>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</si>
  <si>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</si>
  <si>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</si>
  <si>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</si>
  <si>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</si>
  <si>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</si>
  <si>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</si>
  <si>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</si>
  <si>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</si>
  <si>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</si>
  <si>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</si>
  <si>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</si>
  <si>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</si>
  <si>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</si>
  <si>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</si>
  <si>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</si>
  <si>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</si>
  <si>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</si>
  <si>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</si>
  <si>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</si>
  <si>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</si>
  <si>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</si>
  <si>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</si>
  <si>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</si>
  <si>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</si>
  <si>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</si>
  <si>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</si>
  <si>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</si>
  <si>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</si>
  <si>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</si>
  <si>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</si>
  <si>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</si>
  <si>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</si>
  <si>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</si>
  <si>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</si>
  <si>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</si>
  <si>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</si>
  <si>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</si>
  <si>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</si>
  <si>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</si>
  <si>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</si>
  <si>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</si>
  <si>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</si>
  <si>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</si>
  <si>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</si>
  <si>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</si>
  <si>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</si>
  <si>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</si>
  <si>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</si>
  <si>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</si>
  <si>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</si>
  <si>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</si>
  <si>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</si>
  <si>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</si>
  <si>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</si>
  <si>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</si>
  <si>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</si>
  <si>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</si>
  <si>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</si>
  <si>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</si>
  <si>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</si>
  <si>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</si>
  <si>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</si>
  <si>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</si>
  <si>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</si>
  <si>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</si>
  <si>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</si>
  <si>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</si>
  <si>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</si>
  <si>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</si>
  <si>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</si>
  <si>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</si>
  <si>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</si>
  <si>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</si>
  <si>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</si>
  <si>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</si>
  <si>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</si>
  <si>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</si>
  <si>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</si>
  <si>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</si>
  <si>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</si>
  <si>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</si>
  <si>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</si>
  <si>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</si>
  <si>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</si>
  <si>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</si>
  <si>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</si>
  <si>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</si>
  <si>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</si>
  <si>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</si>
  <si>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</si>
  <si>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</si>
  <si>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</si>
  <si>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</si>
  <si>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</si>
  <si>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</si>
  <si>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</si>
  <si>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</si>
  <si>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</si>
  <si>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</si>
  <si>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</si>
  <si>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</si>
  <si>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</si>
  <si>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</si>
  <si>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</si>
  <si>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</si>
  <si>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</si>
  <si>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</si>
  <si>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</si>
  <si>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</si>
  <si>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</si>
  <si>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</si>
  <si>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</si>
  <si>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</si>
  <si>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</si>
  <si>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</si>
  <si>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</si>
  <si>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</si>
  <si>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</si>
  <si>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</si>
  <si>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</si>
  <si>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</si>
  <si>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</si>
  <si>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</si>
  <si>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</si>
  <si>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</si>
  <si>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</si>
  <si>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</si>
  <si>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</si>
  <si>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</si>
  <si>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</si>
  <si>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</si>
  <si>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</si>
  <si>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</si>
  <si>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</si>
  <si>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</si>
  <si>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</si>
  <si>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</si>
  <si>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</si>
  <si>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</si>
  <si>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</si>
  <si>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</si>
  <si>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</si>
  <si>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</si>
  <si>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</si>
  <si>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</si>
  <si>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</si>
  <si>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</si>
  <si>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</si>
  <si>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</si>
  <si>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</si>
  <si>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</si>
  <si>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</si>
  <si>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</si>
  <si>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</si>
  <si>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</si>
  <si>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</si>
  <si>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</si>
  <si>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</si>
  <si>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</si>
  <si>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</si>
  <si>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</si>
  <si>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</si>
  <si>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</si>
  <si>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</si>
  <si>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</si>
  <si>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</si>
  <si>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</si>
  <si>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</si>
  <si>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</si>
  <si>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</si>
  <si>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</si>
  <si>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</si>
  <si>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</si>
  <si>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</si>
  <si>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</si>
  <si>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</si>
  <si>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</si>
  <si>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</si>
  <si>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</si>
  <si>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</si>
  <si>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</si>
  <si>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</si>
  <si>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</si>
  <si>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</si>
  <si>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</si>
  <si>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</si>
  <si>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</si>
  <si>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</si>
  <si>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</si>
  <si>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</si>
  <si>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</si>
  <si>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</si>
  <si>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</si>
  <si>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</si>
  <si>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</si>
  <si>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</si>
  <si>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</si>
  <si>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</si>
  <si>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</si>
  <si>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</si>
  <si>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</si>
  <si>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</si>
  <si>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</si>
  <si>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</si>
  <si>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</si>
  <si>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</si>
  <si>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</si>
  <si>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</si>
  <si>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</si>
  <si>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</si>
  <si>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</si>
  <si>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</si>
  <si>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</si>
  <si>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</si>
  <si>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</si>
  <si>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</si>
  <si>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</si>
  <si>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</si>
  <si>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</si>
  <si>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</si>
  <si>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</si>
  <si>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</si>
  <si>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</si>
  <si>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</si>
  <si>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</si>
  <si>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</si>
  <si>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</si>
  <si>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</si>
  <si>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</si>
  <si>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</si>
  <si>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</si>
  <si>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</si>
  <si>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</si>
  <si>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</si>
  <si>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</si>
  <si>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</si>
  <si>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</si>
  <si>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</si>
  <si>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</si>
  <si>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</si>
  <si>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</si>
  <si>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</si>
  <si>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</si>
  <si>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</si>
  <si>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</si>
  <si>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</si>
  <si>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</si>
  <si>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</si>
  <si>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</si>
  <si>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</si>
  <si>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</si>
  <si>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</si>
  <si>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</si>
  <si>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</si>
  <si>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</si>
  <si>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</si>
  <si>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</si>
  <si>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</si>
  <si>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</si>
  <si>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</si>
  <si>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</si>
  <si>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</si>
  <si>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</si>
  <si>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</si>
  <si>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</si>
  <si>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</si>
  <si>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</si>
  <si>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</si>
  <si>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</si>
  <si>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</si>
  <si>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</si>
  <si>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</si>
  <si>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</si>
  <si>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</si>
  <si>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</si>
  <si>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</si>
  <si>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</si>
  <si>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</si>
  <si>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</si>
  <si>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</si>
  <si>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</si>
  <si>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</si>
  <si>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</si>
  <si>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</si>
  <si>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</si>
  <si>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</si>
  <si>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</si>
  <si>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</si>
  <si>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</si>
  <si>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</si>
  <si>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</si>
  <si>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</si>
  <si>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</si>
  <si>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</si>
  <si>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</si>
  <si>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</si>
  <si>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</si>
  <si>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</si>
  <si>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</si>
  <si>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</si>
  <si>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</si>
  <si>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</si>
  <si>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</si>
  <si>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</si>
  <si>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</si>
  <si>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</si>
  <si>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</si>
  <si>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</si>
  <si>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</si>
  <si>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</si>
  <si>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</si>
  <si>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</si>
  <si>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</si>
  <si>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</si>
  <si>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</si>
  <si>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</si>
  <si>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</si>
  <si>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</si>
  <si>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</si>
  <si>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</si>
  <si>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</si>
  <si>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</si>
  <si>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</si>
  <si>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</si>
  <si>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</si>
  <si>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</si>
  <si>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</si>
  <si>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</si>
  <si>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</si>
  <si>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</si>
  <si>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</si>
  <si>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</si>
  <si>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</si>
  <si>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</si>
  <si>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</si>
  <si>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</si>
  <si>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</si>
  <si>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</si>
  <si>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</si>
  <si>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</si>
  <si>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</si>
  <si>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</si>
  <si>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</si>
  <si>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</si>
  <si>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</si>
  <si>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</si>
  <si>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</si>
  <si>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</si>
  <si>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</si>
  <si>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</si>
  <si>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</si>
  <si>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</si>
  <si>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</si>
  <si>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</si>
  <si>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</si>
  <si>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</si>
  <si>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</si>
  <si>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</si>
  <si>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</si>
  <si>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</si>
  <si>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</si>
  <si>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</si>
  <si>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</si>
  <si>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</si>
  <si>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</si>
  <si>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</si>
  <si>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</si>
  <si>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</si>
  <si>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</si>
  <si>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</si>
  <si>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</si>
  <si>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</si>
  <si>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</si>
  <si>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</si>
  <si>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</si>
  <si>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</si>
  <si>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</si>
  <si>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</si>
  <si>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</si>
  <si>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</si>
  <si>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</si>
  <si>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</si>
  <si>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</si>
  <si>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</si>
  <si>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</si>
  <si>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</si>
  <si>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</si>
  <si>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</si>
  <si>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</si>
  <si>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</si>
  <si>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</si>
  <si>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</si>
  <si>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</si>
  <si>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</si>
  <si>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</si>
  <si>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</si>
  <si>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</si>
  <si>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</si>
  <si>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</si>
  <si>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</si>
  <si>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</si>
  <si>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</si>
  <si>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</si>
  <si>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</si>
  <si>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</si>
  <si>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</si>
  <si>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</si>
  <si>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</si>
  <si>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</si>
  <si>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</si>
  <si>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</si>
  <si>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</si>
  <si>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</si>
  <si>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</si>
  <si>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</si>
  <si>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</si>
  <si>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</si>
  <si>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</si>
  <si>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</si>
  <si>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</si>
  <si>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</si>
  <si>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</si>
  <si>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</si>
  <si>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</si>
  <si>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</si>
  <si>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</si>
  <si>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</si>
  <si>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</si>
  <si>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</si>
  <si>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</si>
  <si>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</si>
  <si>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</si>
  <si>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</si>
  <si>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</si>
  <si>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</si>
  <si>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</si>
  <si>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</si>
  <si>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</si>
  <si>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</si>
  <si>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</si>
  <si>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</si>
  <si>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</si>
  <si>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</si>
  <si>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</si>
  <si>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</si>
  <si>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</si>
  <si>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</si>
  <si>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</si>
  <si>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</si>
  <si>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</si>
  <si>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</si>
  <si>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</si>
  <si>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</si>
  <si>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</si>
  <si>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</si>
  <si>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</si>
  <si>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</si>
  <si>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</si>
  <si>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</si>
  <si>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</si>
  <si>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</si>
  <si>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</si>
  <si>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</si>
  <si>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</si>
  <si>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</si>
  <si>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</si>
  <si>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</si>
  <si>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</si>
  <si>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</si>
  <si>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</si>
  <si>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</si>
  <si>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</si>
  <si>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</si>
  <si>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</si>
  <si>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</si>
  <si>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</si>
  <si>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</si>
  <si>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</si>
  <si>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</si>
  <si>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</si>
  <si>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</si>
  <si>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</si>
  <si>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</si>
  <si>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</si>
  <si>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</si>
  <si>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</si>
  <si>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</si>
  <si>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</si>
  <si>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</si>
  <si>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</si>
  <si>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</si>
  <si>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</si>
  <si>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</si>
  <si>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</si>
  <si>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</si>
  <si>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</si>
  <si>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</si>
  <si>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</si>
  <si>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</si>
  <si>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</si>
  <si>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</si>
  <si>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</si>
  <si>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</si>
  <si>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</si>
  <si>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</si>
  <si>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</si>
  <si>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</si>
  <si>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</si>
  <si>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</si>
  <si>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</si>
  <si>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</si>
  <si>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</si>
  <si>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</si>
  <si>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</si>
  <si>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</si>
  <si>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</si>
  <si>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</si>
  <si>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</si>
  <si>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</si>
  <si>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</si>
  <si>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</si>
  <si>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</si>
  <si>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</si>
  <si>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</si>
  <si>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</si>
  <si>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</si>
  <si>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</si>
  <si>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</si>
  <si>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</si>
  <si>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</si>
  <si>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</si>
  <si>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</si>
  <si>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</si>
  <si>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</si>
  <si>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</si>
  <si>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</si>
  <si>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</si>
  <si>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</si>
  <si>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</si>
  <si>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</si>
  <si>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</si>
  <si>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</si>
  <si>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</si>
  <si>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</si>
  <si>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</si>
  <si>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</si>
  <si>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</si>
  <si>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</si>
  <si>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</si>
  <si>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</si>
  <si>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</si>
  <si>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</si>
  <si>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</si>
  <si>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</si>
  <si>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</si>
  <si>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</si>
  <si>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</si>
  <si>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</si>
  <si>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</si>
  <si>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</si>
  <si>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</si>
  <si>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</si>
  <si>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</si>
  <si>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</si>
  <si>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</si>
  <si>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</si>
  <si>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</si>
  <si>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</si>
  <si>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</si>
  <si>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</si>
  <si>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</si>
  <si>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</si>
  <si>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</si>
  <si>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</si>
  <si>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</si>
  <si>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</si>
  <si>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</si>
  <si>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</si>
  <si>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</si>
  <si>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</si>
  <si>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</si>
  <si>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</si>
  <si>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</si>
  <si>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</si>
  <si>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</si>
  <si>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</si>
  <si>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</si>
  <si>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</si>
  <si>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</si>
  <si>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</si>
  <si>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</si>
  <si>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</si>
  <si>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</si>
  <si>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</si>
  <si>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</si>
  <si>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</si>
  <si>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</si>
  <si>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</si>
  <si>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</si>
  <si>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</si>
  <si>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</si>
  <si>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</si>
  <si>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</si>
  <si>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</si>
  <si>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</si>
  <si>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</si>
  <si>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</si>
  <si>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</si>
  <si>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</si>
  <si>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</si>
  <si>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</si>
  <si>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</si>
  <si>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</si>
  <si>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</si>
  <si>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</si>
  <si>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</si>
  <si>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</si>
  <si>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</si>
  <si>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</si>
  <si>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</si>
  <si>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</si>
  <si>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</si>
  <si>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</si>
  <si>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</si>
  <si>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</si>
  <si>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</si>
  <si>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</si>
  <si>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</si>
  <si>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</si>
  <si>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</si>
  <si>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</si>
  <si>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</si>
  <si>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</si>
  <si>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</si>
  <si>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</si>
  <si>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</si>
  <si>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</si>
  <si>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</si>
  <si>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</si>
  <si>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</si>
  <si>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</si>
  <si>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</si>
  <si>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</si>
  <si>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</si>
  <si>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</si>
  <si>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</si>
  <si>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</si>
  <si>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</si>
  <si>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</si>
  <si>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</si>
  <si>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</si>
  <si>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</si>
  <si>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</si>
  <si>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</si>
  <si>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</si>
  <si>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</si>
  <si>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</si>
  <si>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</si>
  <si>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</si>
  <si>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</si>
  <si>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</si>
  <si>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</si>
  <si>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</si>
  <si>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</si>
  <si>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</si>
  <si>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</si>
  <si>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</si>
  <si>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</si>
  <si>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</si>
  <si>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</si>
  <si>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</si>
  <si>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</si>
  <si>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</si>
  <si>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</si>
  <si>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</si>
  <si>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</si>
  <si>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</si>
  <si>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</si>
  <si>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</si>
  <si>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</si>
  <si>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</si>
  <si>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</si>
  <si>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</si>
  <si>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</si>
  <si>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</si>
  <si>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</si>
  <si>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</si>
  <si>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</si>
  <si>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</si>
  <si>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</si>
  <si>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</si>
  <si>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</si>
  <si>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</si>
  <si>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</si>
  <si>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</si>
  <si>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</si>
  <si>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</si>
  <si>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</si>
  <si>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</si>
  <si>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</si>
  <si>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</si>
  <si>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</si>
  <si>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</si>
  <si>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</si>
  <si>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</si>
  <si>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</si>
  <si>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</si>
  <si>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</si>
  <si>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</si>
  <si>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</si>
  <si>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</si>
  <si>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</si>
  <si>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</si>
  <si>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</si>
  <si>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</si>
  <si>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</si>
  <si>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</si>
  <si>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</si>
  <si>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</si>
  <si>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</si>
  <si>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</si>
  <si>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</si>
  <si>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</si>
  <si>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</si>
  <si>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</si>
  <si>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</si>
  <si>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</si>
  <si>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</si>
  <si>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</si>
  <si>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</si>
  <si>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</si>
  <si>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</si>
  <si>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</si>
  <si>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</si>
  <si>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</si>
  <si>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</si>
  <si>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</si>
  <si>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</si>
  <si>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</si>
  <si>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</si>
  <si>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</si>
  <si>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</si>
  <si>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</si>
  <si>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</si>
  <si>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</si>
  <si>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</si>
  <si>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</si>
  <si>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</si>
  <si>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</si>
  <si>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</si>
  <si>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</si>
  <si>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</si>
  <si>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</si>
  <si>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</si>
  <si>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</si>
  <si>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</si>
  <si>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</si>
  <si>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</si>
  <si>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</si>
  <si>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</si>
  <si>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</si>
  <si>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</si>
  <si>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</si>
  <si>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</si>
  <si>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</si>
  <si>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</si>
  <si>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</si>
  <si>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</si>
  <si>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</si>
  <si>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</si>
  <si>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</si>
  <si>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</si>
  <si>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</si>
  <si>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</si>
  <si>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</si>
  <si>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</si>
  <si>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</si>
  <si>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</si>
  <si>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</si>
  <si>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</si>
  <si>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</si>
  <si>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</si>
  <si>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</si>
  <si>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</si>
  <si>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</si>
  <si>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</si>
  <si>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</si>
  <si>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</si>
  <si>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</si>
  <si>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</si>
  <si>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</si>
  <si>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</si>
  <si>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</si>
  <si>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</si>
  <si>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</si>
  <si>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</si>
  <si>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</si>
  <si>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</si>
  <si>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</si>
  <si>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</si>
  <si>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</si>
  <si>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</si>
  <si>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</si>
  <si>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</si>
  <si>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</si>
  <si>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</si>
  <si>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</si>
  <si>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</si>
  <si>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</si>
  <si>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</si>
  <si>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</si>
  <si>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</si>
  <si>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</si>
  <si>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</si>
  <si>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</si>
  <si>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</si>
  <si>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</si>
  <si>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</si>
  <si>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</si>
  <si>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</si>
  <si>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</si>
  <si>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</si>
  <si>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</si>
  <si>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</si>
  <si>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</si>
  <si>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</si>
  <si>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</si>
  <si>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</si>
  <si>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</si>
  <si>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</si>
  <si>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</si>
  <si>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</si>
  <si>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</si>
  <si>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</si>
  <si>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</si>
  <si>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</si>
  <si>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</si>
  <si>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</si>
  <si>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</si>
  <si>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</si>
  <si>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</si>
  <si>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</si>
  <si>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</si>
  <si>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</si>
  <si>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</si>
  <si>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</si>
  <si>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</si>
  <si>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</si>
  <si>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</si>
  <si>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</si>
  <si>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</si>
  <si>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</si>
  <si>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</si>
  <si>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</si>
  <si>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</si>
  <si>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</si>
  <si>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</si>
  <si>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</si>
  <si>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</si>
  <si>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</si>
  <si>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</si>
  <si>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</si>
  <si>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</si>
  <si>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</si>
  <si>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</si>
  <si>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</si>
  <si>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</si>
  <si>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</si>
  <si>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</si>
  <si>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</si>
  <si>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</si>
  <si>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</si>
  <si>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</si>
  <si>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</si>
  <si>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</si>
  <si>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</si>
  <si>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</si>
  <si>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</si>
  <si>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</si>
  <si>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</si>
  <si>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</si>
  <si>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</si>
  <si>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</si>
  <si>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</si>
  <si>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</si>
  <si>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</si>
  <si>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</si>
  <si>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</si>
  <si>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</si>
  <si>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</si>
  <si>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</si>
  <si>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</si>
  <si>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</si>
  <si>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</si>
  <si>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</si>
  <si>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</si>
  <si>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</si>
  <si>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</si>
  <si>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</si>
  <si>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</si>
  <si>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</si>
  <si>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</si>
  <si>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</si>
  <si>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</si>
  <si>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</si>
  <si>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</si>
  <si>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</si>
  <si>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</si>
  <si>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</si>
  <si>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</si>
  <si>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</si>
  <si>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</si>
  <si>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</si>
  <si>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</si>
  <si>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</si>
  <si>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</si>
  <si>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</si>
  <si>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</si>
  <si>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</si>
  <si>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</si>
  <si>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</si>
  <si>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</si>
  <si>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</si>
  <si>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</si>
  <si>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</si>
  <si>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</si>
  <si>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</si>
  <si>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</si>
  <si>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</si>
  <si>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</si>
  <si>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</si>
  <si>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</si>
  <si>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</si>
  <si>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</si>
  <si>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</si>
  <si>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</si>
  <si>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</si>
  <si>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</si>
  <si>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</si>
  <si>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</si>
  <si>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</si>
  <si>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</si>
  <si>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</si>
  <si>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</si>
  <si>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</si>
  <si>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</si>
  <si>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</si>
  <si>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</si>
  <si>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</si>
  <si>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</si>
  <si>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</si>
  <si>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</si>
  <si>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</si>
  <si>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</si>
  <si>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</si>
  <si>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</si>
  <si>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</si>
  <si>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</si>
  <si>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</si>
  <si>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</si>
  <si>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</si>
  <si>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</si>
  <si>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</si>
  <si>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</si>
  <si>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</si>
  <si>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</si>
  <si>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</si>
  <si>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</si>
  <si>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</si>
  <si>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</si>
  <si>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</si>
  <si>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</si>
  <si>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</si>
  <si>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</si>
  <si>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</si>
  <si>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</si>
  <si>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</si>
  <si>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</si>
  <si>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</si>
  <si>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</si>
  <si>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</si>
  <si>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</si>
  <si>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</si>
  <si>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</si>
  <si>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</si>
  <si>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</si>
  <si>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</si>
  <si>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</si>
  <si>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</si>
  <si>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</si>
  <si>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</si>
  <si>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</si>
  <si>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</si>
  <si>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</si>
  <si>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</si>
  <si>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</si>
  <si>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</si>
  <si>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</si>
  <si>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</si>
  <si>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</si>
  <si>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</si>
  <si>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</si>
  <si>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</si>
  <si>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</si>
  <si>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</si>
  <si>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</si>
  <si>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</si>
  <si>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</si>
  <si>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</si>
  <si>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</si>
  <si>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</si>
  <si>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</si>
  <si>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</si>
  <si>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</si>
  <si>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</si>
  <si>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</si>
  <si>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</si>
  <si>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</si>
  <si>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</si>
  <si>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</si>
  <si>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</si>
  <si>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</si>
  <si>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</si>
  <si>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</si>
  <si>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</si>
  <si>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</si>
  <si>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</si>
  <si>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</si>
  <si>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</si>
  <si>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</si>
  <si>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</si>
  <si>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</si>
  <si>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</si>
  <si>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</si>
  <si>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</si>
  <si>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</si>
  <si>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</si>
  <si>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</si>
  <si>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</si>
  <si>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</si>
  <si>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</si>
  <si>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</si>
  <si>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</si>
  <si>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</si>
  <si>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</si>
  <si>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</si>
  <si>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</si>
  <si>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</si>
  <si>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</si>
  <si>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</si>
  <si>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</si>
  <si>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</si>
  <si>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</si>
  <si>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</si>
  <si>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</si>
  <si>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</si>
  <si>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</si>
  <si>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</si>
  <si>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</si>
  <si>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</si>
  <si>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</si>
  <si>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</si>
  <si>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</si>
  <si>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</si>
  <si>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</si>
  <si>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</si>
  <si>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</si>
  <si>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</si>
  <si>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</si>
  <si>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</si>
  <si>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</si>
  <si>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</si>
  <si>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</si>
  <si>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</si>
  <si>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</si>
  <si>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</si>
  <si>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</si>
  <si>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</si>
  <si>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</si>
  <si>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</si>
  <si>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</si>
  <si>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</si>
  <si>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</si>
  <si>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</si>
  <si>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</si>
  <si>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</si>
  <si>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</si>
  <si>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</si>
  <si>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</si>
  <si>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</si>
  <si>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</si>
  <si>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</si>
  <si>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</si>
  <si>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</si>
  <si>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</si>
  <si>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</si>
  <si>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</si>
  <si>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</si>
  <si>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</si>
  <si>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</si>
  <si>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</si>
  <si>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</si>
  <si>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</si>
  <si>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</si>
  <si>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</si>
  <si>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</si>
  <si>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</si>
  <si>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</si>
  <si>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</si>
  <si>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</si>
  <si>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</si>
  <si>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</si>
  <si>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</si>
  <si>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</si>
  <si>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</si>
  <si>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</si>
  <si>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</si>
  <si>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</si>
  <si>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</si>
  <si>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</si>
  <si>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</si>
  <si>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</si>
  <si>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</si>
  <si>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</si>
  <si>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</si>
  <si>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</si>
  <si>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</si>
  <si>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</si>
  <si>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</si>
  <si>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</si>
  <si>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</si>
  <si>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</si>
  <si>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</si>
  <si>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</si>
  <si>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</si>
  <si>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</si>
  <si>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</si>
  <si>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</si>
  <si>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</si>
  <si>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</si>
  <si>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</si>
  <si>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</si>
  <si>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</si>
  <si>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</si>
  <si>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</si>
  <si>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</si>
  <si>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SWEB082</t>
  </si>
  <si>
    <t>SWEB082 Europa Tak 180430</t>
  </si>
  <si>
    <t>SE0009144009</t>
  </si>
  <si>
    <t>EURO STOXX 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</si>
</sst>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L7" activePane="bottomRight" state="frozen"/>
      <selection pane="topRight" activeCell="E1" sqref="E1"/>
      <selection pane="bottomLeft" activeCell="A7" sqref="A7"/>
      <selection pane="bottomRight" activeCell="O11" sqref="O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208</v>
      </c>
      <c r="D2" s="64" t="s">
        <v>208</v>
      </c>
      <c r="E2" s="65">
        <v>10000</v>
      </c>
      <c r="F2" s="65" t="s">
        <v>35</v>
      </c>
      <c r="G2" s="64" t="s">
        <v>278</v>
      </c>
      <c r="H2" s="3">
        <v>42670</v>
      </c>
      <c r="I2" s="226" t="str">
        <f>IF(C2="-","",VLOOKUP(C2,BondIssuerTable,2,0))</f>
        <v>SWED</v>
      </c>
      <c r="J2" s="226" t="str">
        <f>IF(D2="-","",VLOOKUP(D2,BondIssuingAgentsTable,2,0))</f>
        <v>SWB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1883</v>
      </c>
      <c r="B7" s="64" t="s">
        <v>1884</v>
      </c>
      <c r="C7" s="64"/>
      <c r="D7" s="64" t="s">
        <v>1885</v>
      </c>
      <c r="E7" s="69">
        <v>100</v>
      </c>
      <c r="F7" s="69" t="s">
        <v>1449</v>
      </c>
      <c r="G7" s="65">
        <v>23500000</v>
      </c>
      <c r="H7" s="3">
        <v>42669</v>
      </c>
      <c r="I7" s="70">
        <v>43220</v>
      </c>
      <c r="J7" s="70">
        <v>43208</v>
      </c>
      <c r="K7" s="252"/>
      <c r="L7" s="252"/>
      <c r="M7" s="253" t="e">
        <f t="shared" ref="M7:M38" si="0">IF(K7="-","",VLOOKUP(K7,EUSIPA_Table,2,0))</f>
        <v>#N/A</v>
      </c>
      <c r="N7" s="72" t="s">
        <v>1883</v>
      </c>
      <c r="O7" s="104" t="s">
        <v>1886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Mariam Bouaanani Failali</cp:lastModifiedBy>
  <cp:lastPrinted>2012-09-17T12:56:27Z</cp:lastPrinted>
  <dcterms:created xsi:type="dcterms:W3CDTF">2010-06-11T13:43:43Z</dcterms:created>
  <dcterms:modified xsi:type="dcterms:W3CDTF">2016-10-26T07:57:09Z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