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11" i="6" l="1"/>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2" i="1"/>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<sst xmlns="http://schemas.openxmlformats.org/spreadsheetml/2006/main" count="2946" uniqueCount="1884">
  <si>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</si>
  <si>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</si>
  <si>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</si>
  <si>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</si>
  <si>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</si>
  <si>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</si>
  <si>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</si>
  <si>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</si>
  <si>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</si>
  <si>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</si>
  <si>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</si>
  <si>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</si>
  <si>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</si>
  <si>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</si>
  <si>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</si>
  <si>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</si>
  <si>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</si>
  <si>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</si>
  <si>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</si>
  <si>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</si>
  <si>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</si>
  <si>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</si>
  <si>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</si>
  <si>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</si>
  <si>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</si>
  <si>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</si>
  <si>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</si>
  <si>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</si>
  <si>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</si>
  <si>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</si>
  <si>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</si>
  <si>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</si>
  <si>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</si>
  <si>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</si>
  <si>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</si>
  <si>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</si>
  <si>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</si>
  <si>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</si>
  <si>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</si>
  <si>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</si>
  <si>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</si>
  <si>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</si>
  <si>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</si>
  <si>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</si>
  <si>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</si>
  <si>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</si>
  <si>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</si>
  <si>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</si>
  <si>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</si>
  <si>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</si>
  <si>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</si>
  <si>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</si>
  <si>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</si>
  <si>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</si>
  <si>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</si>
  <si>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</si>
  <si>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</si>
  <si>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</si>
  <si>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</si>
  <si>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</si>
  <si>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</si>
  <si>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</si>
  <si>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</si>
  <si>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</si>
  <si>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</si>
  <si>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</si>
  <si>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</si>
  <si>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</si>
  <si>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</si>
  <si>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</si>
  <si>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</si>
  <si>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</si>
  <si>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</si>
  <si>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</si>
  <si>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</si>
  <si>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</si>
  <si>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</si>
  <si>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</si>
  <si>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</si>
  <si>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</si>
  <si>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</si>
  <si>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</si>
  <si>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</si>
  <si>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</si>
  <si>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</si>
  <si>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</si>
  <si>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</si>
  <si>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</si>
  <si>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</si>
  <si>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</si>
  <si>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</si>
  <si>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</si>
  <si>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</si>
  <si>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</si>
  <si>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</si>
  <si>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</si>
  <si>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</si>
  <si>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</si>
  <si>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</si>
  <si>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</si>
  <si>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</si>
  <si>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</si>
  <si>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</si>
  <si>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</si>
  <si>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</si>
  <si>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</si>
  <si>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</si>
  <si>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</si>
  <si>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</si>
  <si>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</si>
  <si>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</si>
  <si>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</si>
  <si>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</si>
  <si>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</si>
  <si>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</si>
  <si>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</si>
  <si>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</si>
  <si>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</si>
  <si>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</si>
  <si>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</si>
  <si>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</si>
  <si>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</si>
  <si>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</si>
  <si>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</si>
  <si>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</si>
  <si>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</si>
  <si>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</si>
  <si>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</si>
  <si>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</si>
  <si>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</si>
  <si>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</si>
  <si>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</si>
  <si>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</si>
  <si>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</si>
  <si>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</si>
  <si>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</si>
  <si>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</si>
  <si>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</si>
  <si>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</si>
  <si>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</si>
  <si>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</si>
  <si>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</si>
  <si>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</si>
  <si>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</si>
  <si>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</si>
  <si>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</si>
  <si>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</si>
  <si>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</si>
  <si>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</si>
  <si>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</si>
  <si>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</si>
  <si>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</si>
  <si>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</si>
  <si>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</si>
  <si>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</si>
  <si>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</si>
  <si>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</si>
  <si>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</si>
  <si>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</si>
  <si>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</si>
  <si>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</si>
  <si>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</si>
  <si>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</si>
  <si>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</si>
  <si>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</si>
  <si>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</si>
  <si>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</si>
  <si>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</si>
  <si>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</si>
  <si>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</si>
  <si>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</si>
  <si>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</si>
  <si>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</si>
  <si>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</si>
  <si>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</si>
  <si>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</si>
  <si>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</si>
  <si>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</si>
  <si>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</si>
  <si>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</si>
  <si>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</si>
  <si>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</si>
  <si>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</si>
  <si>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</si>
  <si>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</si>
  <si>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</si>
  <si>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</si>
  <si>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</si>
  <si>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</si>
  <si>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</si>
  <si>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</si>
  <si>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</si>
  <si>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</si>
  <si>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</si>
  <si>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</si>
  <si>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</si>
  <si>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</si>
  <si>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</si>
  <si>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</si>
  <si>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</si>
  <si>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</si>
  <si>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</si>
  <si>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</si>
  <si>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</si>
  <si>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</si>
  <si>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</si>
  <si>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</si>
  <si>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</si>
  <si>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</si>
  <si>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</si>
  <si>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</si>
  <si>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</si>
  <si>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</si>
  <si>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</si>
  <si>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</si>
  <si>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</si>
  <si>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</si>
  <si>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</si>
  <si>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</si>
  <si>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</si>
  <si>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</si>
  <si>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</si>
  <si>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</si>
  <si>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</si>
  <si>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</si>
  <si>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</si>
  <si>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</si>
  <si>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</si>
  <si>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</si>
  <si>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</si>
  <si>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</si>
  <si>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</si>
  <si>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</si>
  <si>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</si>
  <si>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</si>
  <si>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</si>
  <si>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</si>
  <si>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</si>
  <si>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</si>
  <si>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</si>
  <si>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</si>
  <si>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</si>
  <si>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</si>
  <si>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</si>
  <si>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</si>
  <si>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</si>
  <si>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</si>
  <si>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</si>
  <si>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</si>
  <si>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</si>
  <si>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</si>
  <si>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</si>
  <si>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</si>
  <si>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</si>
  <si>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</si>
  <si>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</si>
  <si>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</si>
  <si>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</si>
  <si>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</si>
  <si>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</si>
  <si>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</si>
  <si>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</si>
  <si>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</si>
  <si>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</si>
  <si>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</si>
  <si>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</si>
  <si>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</si>
  <si>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</si>
  <si>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</si>
  <si>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</si>
  <si>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</si>
  <si>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</si>
  <si>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</si>
  <si>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</si>
  <si>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</si>
  <si>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</si>
  <si>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</si>
  <si>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</si>
  <si>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</si>
  <si>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</si>
  <si>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</si>
  <si>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</si>
  <si>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</si>
  <si>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</si>
  <si>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</si>
  <si>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</si>
  <si>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</si>
  <si>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</si>
  <si>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</si>
  <si>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</si>
  <si>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</si>
  <si>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</si>
  <si>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</si>
  <si>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</si>
  <si>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</si>
  <si>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</si>
  <si>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</si>
  <si>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</si>
  <si>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</si>
  <si>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</si>
  <si>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</si>
  <si>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</si>
  <si>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</si>
  <si>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</si>
  <si>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</si>
  <si>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</si>
  <si>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</si>
  <si>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</si>
  <si>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</si>
  <si>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</si>
  <si>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</si>
  <si>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</si>
  <si>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</si>
  <si>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</si>
  <si>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</si>
  <si>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</si>
  <si>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</si>
  <si>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</si>
  <si>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</si>
  <si>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</si>
  <si>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</si>
  <si>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</si>
  <si>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</si>
  <si>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</si>
  <si>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</si>
  <si>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</si>
  <si>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</si>
  <si>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</si>
  <si>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</si>
  <si>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</si>
  <si>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</si>
  <si>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</si>
  <si>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</si>
  <si>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</si>
  <si>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</si>
  <si>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</si>
  <si>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</si>
  <si>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</si>
  <si>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</si>
  <si>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</si>
  <si>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</si>
  <si>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</si>
  <si>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</si>
  <si>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</si>
  <si>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</si>
  <si>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</si>
  <si>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</si>
  <si>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</si>
  <si>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</si>
  <si>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</si>
  <si>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</si>
  <si>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</si>
  <si>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</si>
  <si>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</si>
  <si>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</si>
  <si>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</si>
  <si>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</si>
  <si>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</si>
  <si>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</si>
  <si>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</si>
  <si>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</si>
  <si>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</si>
  <si>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</si>
  <si>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</si>
  <si>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</si>
  <si>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</si>
  <si>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</si>
  <si>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</si>
  <si>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</si>
  <si>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</si>
  <si>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</si>
  <si>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</si>
  <si>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</si>
  <si>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</si>
  <si>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</si>
  <si>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</si>
  <si>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</si>
  <si>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</si>
  <si>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</si>
  <si>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</si>
  <si>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</si>
  <si>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</si>
  <si>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</si>
  <si>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</si>
  <si>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</si>
  <si>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</si>
  <si>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</si>
  <si>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</si>
  <si>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</si>
  <si>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</si>
  <si>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</si>
  <si>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</si>
  <si>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</si>
  <si>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</si>
  <si>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</si>
  <si>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</si>
  <si>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</si>
  <si>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</si>
  <si>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</si>
  <si>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</si>
  <si>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</si>
  <si>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</si>
  <si>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</si>
  <si>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</si>
  <si>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</si>
  <si>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</si>
  <si>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</si>
  <si>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</si>
  <si>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</si>
  <si>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</si>
  <si>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</si>
  <si>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</si>
  <si>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</si>
  <si>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</si>
  <si>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</si>
  <si>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</si>
  <si>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</si>
  <si>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</si>
  <si>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</si>
  <si>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</si>
  <si>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</si>
  <si>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</si>
  <si>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</si>
  <si>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</si>
  <si>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</si>
  <si>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</si>
  <si>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</si>
  <si>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</si>
  <si>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</si>
  <si>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</si>
  <si>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</si>
  <si>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</si>
  <si>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</si>
  <si>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</si>
  <si>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</si>
  <si>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</si>
  <si>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</si>
  <si>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</si>
  <si>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</si>
  <si>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</si>
  <si>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</si>
  <si>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</si>
  <si>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</si>
  <si>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</si>
  <si>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</si>
  <si>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</si>
  <si>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</si>
  <si>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</si>
  <si>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</si>
  <si>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</si>
  <si>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</si>
  <si>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</si>
  <si>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</si>
  <si>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</si>
  <si>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</si>
  <si>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</si>
  <si>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</si>
  <si>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</si>
  <si>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</si>
  <si>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</si>
  <si>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</si>
  <si>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</si>
  <si>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</si>
  <si>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</si>
  <si>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</si>
  <si>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</si>
  <si>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</si>
  <si>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</si>
  <si>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</si>
  <si>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</si>
  <si>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</si>
  <si>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</si>
  <si>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</si>
  <si>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</si>
  <si>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</si>
  <si>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</si>
  <si>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</si>
  <si>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</si>
  <si>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</si>
  <si>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</si>
  <si>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</si>
  <si>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</si>
  <si>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</si>
  <si>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</si>
  <si>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</si>
  <si>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</si>
  <si>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</si>
  <si>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</si>
  <si>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</si>
  <si>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</si>
  <si>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</si>
  <si>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</si>
  <si>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</si>
  <si>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</si>
  <si>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</si>
  <si>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</si>
  <si>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</si>
  <si>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</si>
  <si>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</si>
  <si>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</si>
  <si>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</si>
  <si>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</si>
  <si>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</si>
  <si>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</si>
  <si>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</si>
  <si>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</si>
  <si>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</si>
  <si>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</si>
  <si>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</si>
  <si>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</si>
  <si>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</si>
  <si>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</si>
  <si>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</si>
  <si>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</si>
  <si>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</si>
  <si>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</si>
  <si>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</si>
  <si>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</si>
  <si>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</si>
  <si>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</si>
  <si>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</si>
  <si>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</si>
  <si>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</si>
  <si>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</si>
  <si>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</si>
  <si>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</si>
  <si>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</si>
  <si>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</si>
  <si>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</si>
  <si>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</si>
  <si>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</si>
  <si>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</si>
  <si>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</si>
  <si>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</si>
  <si>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</si>
  <si>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</si>
  <si>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</si>
  <si>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</si>
  <si>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</si>
  <si>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</si>
  <si>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</si>
  <si>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</si>
  <si>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</si>
  <si>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</si>
  <si>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</si>
  <si>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</si>
  <si>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</si>
  <si>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</si>
  <si>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</si>
  <si>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</si>
  <si>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</si>
  <si>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</si>
  <si>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</si>
  <si>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</si>
  <si>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</si>
  <si>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</si>
  <si>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</si>
  <si>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</si>
  <si>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</si>
  <si>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</si>
  <si>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</si>
  <si>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</si>
  <si>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</si>
  <si>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</si>
  <si>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</si>
  <si>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</si>
  <si>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</si>
  <si>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</si>
  <si>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</si>
  <si>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</si>
  <si>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</si>
  <si>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</si>
  <si>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</si>
  <si>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</si>
  <si>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</si>
  <si>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</si>
  <si>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</si>
  <si>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</si>
  <si>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</si>
  <si>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</si>
  <si>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</si>
  <si>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</si>
  <si>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</si>
  <si>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</si>
  <si>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</si>
  <si>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</si>
  <si>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</si>
  <si>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</si>
  <si>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</si>
  <si>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</si>
  <si>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</si>
  <si>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</si>
  <si>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</si>
  <si>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</si>
  <si>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</si>
  <si>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</si>
  <si>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</si>
  <si>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</si>
  <si>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</si>
  <si>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</si>
  <si>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</si>
  <si>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</si>
  <si>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</si>
  <si>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</si>
  <si>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</si>
  <si>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</si>
  <si>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</si>
  <si>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</si>
  <si>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</si>
  <si>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</si>
  <si>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</si>
  <si>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</si>
  <si>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</si>
  <si>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</si>
  <si>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</si>
  <si>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</si>
  <si>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</si>
  <si>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</si>
  <si>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</si>
  <si>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</si>
  <si>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</si>
  <si>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</si>
  <si>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</si>
  <si>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</si>
  <si>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</si>
  <si>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</si>
  <si>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</si>
  <si>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</si>
  <si>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</si>
  <si>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</si>
  <si>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</si>
  <si>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</si>
  <si>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</si>
  <si>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</si>
  <si>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</si>
  <si>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</si>
  <si>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</si>
  <si>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</si>
  <si>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</si>
  <si>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</si>
  <si>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</si>
  <si>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</si>
  <si>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</si>
  <si>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</si>
  <si>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</si>
  <si>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</si>
  <si>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</si>
  <si>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</si>
  <si>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</si>
  <si>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</si>
  <si>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</si>
  <si>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</si>
  <si>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</si>
  <si>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</si>
  <si>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</si>
  <si>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</si>
  <si>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</si>
  <si>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</si>
  <si>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</si>
  <si>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</si>
  <si>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</si>
  <si>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</si>
  <si>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</si>
  <si>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</si>
  <si>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</si>
  <si>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</si>
  <si>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</si>
  <si>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</si>
  <si>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</si>
  <si>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</si>
  <si>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</si>
  <si>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</si>
  <si>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</si>
  <si>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</si>
  <si>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</si>
  <si>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</si>
  <si>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</si>
  <si>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</si>
  <si>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</si>
  <si>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</si>
  <si>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</si>
  <si>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</si>
  <si>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</si>
  <si>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</si>
  <si>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</si>
  <si>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</si>
  <si>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</si>
  <si>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</si>
  <si>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</si>
  <si>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</si>
  <si>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</si>
  <si>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</si>
  <si>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</si>
  <si>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</si>
  <si>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</si>
  <si>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</si>
  <si>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</si>
  <si>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</si>
  <si>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</si>
  <si>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</si>
  <si>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</si>
  <si>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</si>
  <si>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</si>
  <si>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</si>
  <si>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</si>
  <si>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</si>
  <si>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</si>
  <si>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</si>
  <si>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</si>
  <si>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</si>
  <si>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</si>
  <si>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</si>
  <si>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</si>
  <si>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</si>
  <si>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</si>
  <si>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</si>
  <si>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</si>
  <si>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</si>
  <si>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</si>
  <si>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</si>
  <si>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</si>
  <si>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</si>
  <si>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</si>
  <si>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</si>
  <si>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</si>
  <si>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</si>
  <si>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</si>
  <si>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</si>
  <si>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</si>
  <si>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</si>
  <si>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</si>
  <si>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</si>
  <si>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</si>
  <si>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</si>
  <si>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</si>
  <si>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</si>
  <si>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</si>
  <si>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</si>
  <si>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</si>
  <si>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</si>
  <si>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</si>
  <si>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</si>
  <si>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</si>
  <si>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</si>
  <si>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</si>
  <si>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</si>
  <si>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</si>
  <si>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</si>
  <si>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</si>
  <si>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</si>
  <si>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</si>
  <si>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</si>
  <si>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</si>
  <si>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</si>
  <si>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</si>
  <si>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</si>
  <si>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</si>
  <si>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</si>
  <si>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</si>
  <si>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</si>
  <si>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</si>
  <si>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</si>
  <si>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</si>
  <si>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</si>
  <si>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</si>
  <si>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</si>
  <si>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</si>
  <si>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</si>
  <si>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</si>
  <si>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</si>
  <si>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</si>
  <si>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</si>
  <si>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</si>
  <si>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</si>
  <si>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</si>
  <si>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</si>
  <si>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</si>
  <si>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</si>
  <si>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</si>
  <si>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</si>
  <si>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</si>
  <si>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</si>
  <si>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</si>
  <si>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</si>
  <si>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</si>
  <si>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</si>
  <si>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</si>
  <si>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</si>
  <si>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</si>
  <si>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</si>
  <si>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</si>
  <si>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</si>
  <si>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</si>
  <si>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</si>
  <si>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</si>
  <si>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</si>
  <si>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</si>
  <si>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</si>
  <si>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</si>
  <si>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</si>
  <si>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</si>
  <si>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</si>
  <si>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</si>
  <si>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</si>
  <si>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</si>
  <si>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</si>
  <si>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</si>
  <si>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</si>
  <si>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</si>
  <si>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</si>
  <si>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</si>
  <si>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</si>
  <si>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</si>
  <si>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</si>
  <si>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</si>
  <si>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</si>
  <si>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</si>
  <si>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</si>
  <si>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</si>
  <si>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</si>
  <si>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</si>
  <si>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</si>
  <si>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</si>
  <si>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</si>
  <si>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</si>
  <si>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</si>
  <si>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</si>
  <si>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</si>
  <si>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</si>
  <si>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</si>
  <si>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</si>
  <si>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</si>
  <si>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</si>
  <si>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</si>
  <si>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</si>
  <si>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</si>
  <si>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</si>
  <si>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</si>
  <si>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</si>
  <si>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</si>
  <si>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</si>
  <si>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</si>
  <si>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</si>
  <si>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</si>
  <si>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</si>
  <si>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</si>
  <si>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</si>
  <si>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</si>
  <si>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</si>
  <si>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</si>
  <si>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</si>
  <si>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</si>
  <si>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</si>
  <si>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</si>
  <si>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</si>
  <si>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</si>
  <si>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</si>
  <si>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</si>
  <si>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</si>
  <si>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</si>
  <si>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</si>
  <si>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</si>
  <si>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</si>
  <si>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</si>
  <si>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</si>
  <si>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</si>
  <si>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</si>
  <si>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</si>
  <si>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</si>
  <si>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</si>
  <si>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</si>
  <si>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</si>
  <si>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</si>
  <si>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</si>
  <si>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</si>
  <si>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</si>
  <si>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</si>
  <si>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</si>
  <si>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</si>
  <si>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</si>
  <si>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</si>
  <si>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</si>
  <si>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</si>
  <si>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</si>
  <si>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</si>
  <si>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</si>
  <si>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</si>
  <si>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</si>
  <si>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</si>
  <si>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</si>
  <si>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</si>
  <si>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</si>
  <si>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</si>
  <si>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</si>
  <si>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</si>
  <si>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</si>
  <si>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</si>
  <si>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</si>
  <si>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</si>
  <si>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</si>
  <si>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</si>
  <si>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</si>
  <si>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</si>
  <si>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</si>
  <si>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</si>
  <si>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</si>
  <si>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</si>
  <si>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</si>
  <si>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</si>
  <si>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</si>
  <si>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</si>
  <si>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</si>
  <si>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</si>
  <si>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</si>
  <si>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</si>
  <si>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</si>
  <si>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</si>
  <si>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</si>
  <si>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</si>
  <si>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</si>
  <si>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</si>
  <si>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</si>
  <si>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</si>
  <si>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</si>
  <si>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</si>
  <si>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</si>
  <si>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</si>
  <si>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</si>
  <si>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</si>
  <si>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</si>
  <si>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</si>
  <si>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</si>
  <si>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</si>
  <si>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</si>
  <si>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</si>
  <si>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</si>
  <si>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</si>
  <si>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</si>
  <si>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</si>
  <si>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</si>
  <si>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</si>
  <si>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</si>
  <si>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</si>
  <si>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</si>
  <si>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</si>
  <si>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</si>
  <si>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</si>
  <si>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</si>
  <si>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</si>
  <si>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</si>
  <si>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</si>
  <si>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</si>
  <si>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</si>
  <si>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</si>
  <si>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</si>
  <si>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</si>
  <si>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</si>
  <si>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</si>
  <si>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</si>
  <si>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</si>
  <si>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</si>
  <si>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</si>
  <si>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</si>
  <si>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</si>
  <si>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</si>
  <si>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</si>
  <si>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</si>
  <si>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</si>
  <si>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</si>
  <si>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</si>
  <si>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</si>
  <si>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</si>
  <si>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</si>
  <si>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</si>
  <si>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</si>
  <si>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</si>
  <si>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</si>
  <si>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</si>
  <si>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</si>
  <si>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</si>
  <si>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</si>
  <si>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</si>
  <si>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</si>
  <si>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</si>
  <si>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</si>
  <si>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</si>
  <si>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</si>
  <si>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</si>
  <si>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</si>
  <si>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</si>
  <si>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</si>
  <si>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</si>
  <si>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</si>
  <si>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</si>
  <si>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</si>
  <si>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</si>
  <si>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</si>
  <si>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</si>
  <si>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</si>
  <si>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</si>
  <si>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</si>
  <si>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</si>
  <si>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</si>
  <si>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</si>
  <si>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</si>
  <si>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</si>
  <si>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</si>
  <si>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</si>
  <si>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</si>
  <si>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</si>
  <si>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</si>
  <si>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</si>
  <si>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</si>
  <si>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</si>
  <si>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</si>
  <si>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</si>
  <si>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</si>
  <si>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</si>
  <si>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</si>
  <si>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</si>
  <si>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</si>
  <si>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</si>
  <si>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</si>
  <si>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</si>
  <si>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</si>
  <si>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</si>
  <si>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</si>
  <si>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</si>
  <si>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</si>
  <si>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</si>
  <si>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</si>
  <si>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</si>
  <si>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</si>
  <si>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</si>
  <si>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</si>
  <si>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</si>
  <si>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</si>
  <si>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</si>
  <si>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</si>
  <si>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</si>
  <si>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</si>
  <si>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</si>
  <si>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</si>
  <si>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</si>
  <si>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</si>
  <si>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</si>
  <si>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</si>
  <si>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</si>
  <si>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</si>
  <si>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</si>
  <si>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</si>
  <si>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</si>
  <si>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</si>
  <si>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</si>
  <si>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</si>
  <si>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</si>
  <si>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</si>
  <si>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</si>
  <si>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</si>
  <si>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</si>
  <si>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</si>
  <si>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</si>
  <si>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</si>
  <si>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</si>
  <si>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</si>
  <si>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</si>
  <si>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</si>
  <si>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</si>
  <si>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</si>
  <si>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</si>
  <si>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</si>
  <si>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</si>
  <si>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</si>
  <si>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</si>
  <si>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</si>
  <si>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</si>
  <si>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</si>
  <si>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</si>
  <si>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</si>
  <si>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</si>
  <si>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</si>
  <si>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</si>
  <si>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</si>
  <si>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</si>
  <si>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</si>
  <si>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</si>
  <si>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</si>
  <si>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</si>
  <si>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</si>
  <si>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</si>
  <si>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</si>
  <si>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</si>
  <si>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</si>
  <si>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</si>
  <si>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</si>
  <si>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</si>
  <si>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</si>
  <si>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</si>
  <si>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</si>
  <si>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</si>
  <si>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</si>
  <si>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</si>
  <si>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</si>
  <si>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</si>
  <si>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</si>
  <si>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</si>
  <si>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</si>
  <si>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</si>
  <si>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</si>
  <si>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</si>
  <si>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</si>
  <si>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</si>
  <si>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</si>
  <si>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</si>
  <si>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</si>
  <si>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</si>
  <si>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</si>
  <si>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</si>
  <si>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</si>
  <si>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</si>
  <si>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</si>
  <si>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</si>
  <si>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</si>
  <si>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</si>
  <si>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</si>
  <si>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</si>
  <si>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</si>
  <si>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</si>
  <si>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</si>
  <si>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</si>
  <si>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</si>
  <si>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</si>
  <si>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</si>
  <si>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</si>
  <si>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</si>
  <si>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</si>
  <si>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</si>
  <si>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</si>
  <si>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</si>
  <si>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</si>
  <si>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</si>
  <si>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</si>
  <si>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</si>
  <si>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</si>
  <si>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</si>
  <si>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</si>
  <si>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</si>
  <si>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</si>
  <si>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</si>
  <si>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</si>
  <si>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</si>
  <si>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</si>
  <si>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</si>
  <si>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</si>
  <si>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</si>
  <si>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</si>
  <si>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</si>
  <si>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</si>
  <si>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</si>
  <si>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</si>
  <si>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</si>
  <si>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</si>
  <si>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</si>
  <si>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</si>
  <si>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</si>
  <si>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</si>
  <si>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</si>
  <si>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</si>
  <si>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</si>
  <si>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</si>
  <si>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</si>
  <si>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</si>
  <si>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</si>
  <si>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</si>
  <si>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</si>
  <si>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</si>
  <si>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</si>
  <si>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</si>
  <si>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</si>
  <si>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</si>
  <si>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</si>
  <si>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</si>
  <si>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</si>
  <si>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</si>
  <si>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</si>
  <si>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</si>
  <si>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</si>
  <si>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</si>
  <si>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</si>
  <si>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</si>
  <si>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</si>
  <si>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</si>
  <si>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</si>
  <si>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</si>
  <si>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</si>
  <si>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</si>
  <si>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</si>
  <si>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</si>
  <si>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</si>
  <si>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</si>
  <si>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</si>
  <si>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</si>
  <si>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</si>
  <si>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</si>
  <si>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</si>
  <si>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</si>
  <si>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</si>
  <si>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</si>
  <si>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</si>
  <si>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</si>
  <si>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</si>
  <si>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</si>
  <si>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</si>
  <si>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</si>
  <si>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</si>
  <si>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</si>
  <si>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</si>
  <si>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</si>
  <si>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</si>
  <si>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</si>
  <si>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</si>
  <si>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</si>
  <si>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</si>
  <si>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</si>
  <si>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</si>
  <si>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</si>
  <si>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</si>
  <si>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</si>
  <si>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</si>
  <si>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</si>
  <si>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</si>
  <si>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</si>
  <si>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</si>
  <si>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</si>
  <si>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</si>
  <si>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</si>
  <si>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</si>
  <si>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</si>
  <si>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</si>
  <si>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</si>
  <si>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</si>
  <si>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</si>
  <si>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</si>
  <si>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</si>
  <si>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</si>
  <si>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</si>
  <si>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</si>
  <si>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</si>
  <si>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</si>
  <si>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</si>
  <si>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</si>
  <si>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</si>
  <si>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</si>
  <si>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</si>
  <si>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</si>
  <si>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</si>
  <si>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</si>
  <si>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</si>
  <si>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</si>
  <si>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</si>
  <si>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</si>
  <si>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</si>
  <si>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</si>
  <si>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</si>
  <si>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</si>
  <si>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</si>
  <si>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</si>
  <si>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</si>
  <si>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</si>
  <si>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</si>
  <si>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</si>
  <si>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</si>
  <si>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</si>
  <si>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</si>
  <si>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</si>
  <si>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</si>
  <si>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</si>
  <si>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</si>
  <si>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</si>
  <si>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</si>
  <si>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</si>
  <si>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</si>
  <si>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</si>
  <si>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</si>
  <si>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</si>
  <si>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</si>
  <si>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</si>
  <si>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</si>
  <si>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</si>
  <si>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</si>
  <si>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</si>
  <si>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</si>
  <si>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</si>
  <si>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</si>
  <si>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</si>
  <si>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</si>
  <si>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</si>
  <si>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</si>
  <si>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</si>
  <si>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</si>
  <si>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</si>
  <si>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</si>
  <si>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</si>
  <si>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</si>
  <si>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</si>
  <si>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</si>
  <si>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</si>
  <si>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</si>
  <si>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</si>
  <si>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</si>
  <si>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</si>
  <si>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</si>
  <si>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</si>
  <si>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</si>
  <si>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</si>
  <si>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</si>
  <si>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</si>
  <si>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</si>
  <si>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</si>
  <si>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</si>
  <si>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</si>
  <si>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</si>
  <si>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</si>
  <si>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</si>
  <si>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</si>
  <si>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</si>
  <si>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</si>
  <si>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</si>
  <si>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</si>
  <si>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</si>
  <si>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</si>
  <si>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</si>
  <si>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</si>
  <si>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</si>
  <si>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</si>
  <si>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</si>
  <si>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</si>
  <si>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</si>
  <si>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</si>
  <si>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</si>
  <si>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</si>
  <si>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</si>
  <si>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</si>
  <si>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</si>
  <si>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</si>
  <si>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</si>
  <si>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</si>
  <si>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</si>
  <si>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</si>
  <si>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</si>
  <si>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</si>
  <si>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</si>
  <si>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</si>
  <si>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</si>
  <si>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</si>
  <si>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</si>
  <si>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</si>
  <si>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</si>
  <si>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</si>
  <si>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</si>
  <si>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</si>
  <si>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</si>
  <si>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</si>
  <si>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</si>
  <si>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</si>
  <si>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</si>
  <si>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</si>
  <si>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</si>
  <si>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</si>
  <si>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</si>
  <si>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</si>
  <si>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</si>
  <si>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</si>
  <si>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</si>
  <si>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</si>
  <si>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</si>
  <si>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</si>
  <si>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</si>
  <si>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</si>
  <si>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</si>
  <si>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</si>
  <si>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</si>
  <si>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</si>
  <si>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</si>
  <si>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</si>
  <si>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</si>
  <si>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</si>
  <si>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</si>
  <si>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</si>
  <si>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</si>
  <si>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</si>
  <si>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</si>
  <si>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</si>
  <si>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</si>
  <si>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</si>
  <si>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</si>
  <si>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</si>
  <si>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</si>
  <si>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</si>
  <si>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</si>
  <si>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</si>
  <si>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</si>
  <si>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</si>
  <si>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</si>
  <si>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</si>
  <si>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</si>
  <si>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</si>
  <si>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</si>
  <si>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</si>
  <si>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</si>
  <si>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</si>
  <si>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</si>
  <si>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</si>
  <si>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</si>
  <si>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</si>
  <si>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</si>
  <si>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</si>
  <si>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</si>
  <si>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</si>
  <si>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</si>
  <si>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</si>
  <si>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</si>
  <si>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</si>
  <si>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</si>
  <si>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</si>
  <si>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</si>
  <si>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</si>
  <si>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</si>
  <si>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</si>
  <si>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</si>
  <si>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</si>
  <si>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</si>
  <si>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</si>
  <si>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</si>
  <si>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</si>
  <si>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</si>
  <si>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</si>
  <si>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</si>
  <si>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</si>
  <si>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</si>
  <si>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</si>
  <si>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</si>
  <si>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</si>
  <si>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</si>
  <si>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</si>
  <si>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</si>
  <si>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</si>
  <si>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</si>
  <si>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</si>
  <si>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</si>
  <si>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</si>
  <si>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</si>
  <si>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</si>
  <si>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</si>
  <si>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</si>
  <si>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</si>
  <si>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</si>
  <si>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</si>
  <si>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</si>
  <si>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</si>
  <si>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</si>
  <si>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</si>
  <si>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</si>
  <si>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</si>
  <si>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</si>
  <si>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</si>
  <si>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</si>
  <si>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</si>
  <si>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</si>
  <si>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</si>
  <si>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</si>
  <si>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</si>
  <si>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</si>
  <si>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</si>
  <si>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</si>
  <si>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</si>
  <si>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</si>
  <si>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</si>
  <si>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</si>
  <si>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</si>
  <si>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</si>
  <si>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</si>
  <si>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</si>
  <si>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</si>
  <si>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</si>
  <si>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</si>
  <si>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</si>
  <si>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</si>
  <si>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</si>
  <si>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</si>
  <si>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</si>
  <si>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</si>
  <si>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</si>
  <si>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</si>
  <si>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</si>
  <si>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</si>
  <si>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</si>
  <si>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</si>
  <si>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</si>
  <si>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</si>
  <si>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</si>
  <si>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</si>
  <si>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</si>
  <si>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</si>
  <si>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</si>
  <si>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</si>
  <si>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</si>
  <si>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</si>
  <si>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</si>
  <si>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</si>
  <si>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</si>
  <si>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</si>
  <si>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</si>
  <si>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</si>
  <si>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</si>
  <si>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</si>
  <si>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</si>
  <si>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</si>
  <si>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</si>
  <si>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</si>
  <si>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</si>
  <si>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</si>
  <si>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</si>
  <si>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</si>
  <si>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</si>
  <si>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</si>
  <si>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</si>
  <si>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</si>
  <si>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</si>
  <si>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</si>
  <si>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</si>
  <si>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</si>
  <si>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</si>
  <si>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</si>
  <si>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</si>
  <si>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</si>
  <si>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</si>
  <si>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</si>
  <si>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</si>
  <si>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</si>
  <si>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</si>
  <si>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</si>
  <si>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</si>
  <si>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</si>
  <si>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</si>
  <si>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</si>
  <si>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</si>
  <si>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</si>
  <si>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</si>
  <si>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</si>
  <si>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</si>
  <si>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</si>
  <si>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</si>
  <si>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</si>
  <si>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</si>
  <si>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</si>
  <si>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</si>
  <si>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</si>
  <si>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</si>
  <si>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</si>
  <si>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</si>
  <si>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</si>
  <si>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</si>
  <si>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</si>
  <si>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</si>
  <si>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</si>
  <si>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</si>
  <si>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</si>
  <si>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</si>
  <si>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</si>
  <si>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</si>
  <si>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</si>
  <si>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</si>
  <si>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</si>
  <si>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</si>
  <si>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</si>
  <si>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</si>
  <si>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</si>
  <si>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</si>
  <si>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</si>
  <si>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</si>
  <si>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</si>
  <si>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</si>
  <si>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</si>
  <si>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</si>
  <si>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</si>
  <si>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</si>
  <si>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</si>
  <si>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</si>
  <si>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</si>
  <si>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</si>
  <si>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</si>
  <si>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</si>
  <si>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</si>
  <si>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</si>
  <si>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</si>
  <si>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</si>
  <si>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</si>
  <si>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</si>
  <si>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</si>
  <si>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</si>
  <si>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</si>
  <si>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</si>
  <si>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</si>
  <si>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</si>
  <si>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</si>
  <si>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</si>
  <si>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</si>
  <si>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</si>
  <si>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</si>
  <si>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</si>
  <si>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</si>
  <si>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</si>
  <si>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</si>
  <si>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</si>
  <si>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</si>
  <si>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</si>
  <si>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</si>
  <si>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</si>
  <si>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</si>
  <si>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</si>
  <si>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</si>
  <si>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</si>
  <si>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</si>
  <si>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</si>
  <si>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</si>
  <si>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</si>
  <si>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</si>
  <si>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</si>
  <si>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</si>
  <si>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</si>
  <si>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</si>
  <si>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</si>
  <si>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</si>
  <si>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</si>
  <si>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</si>
  <si>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</si>
  <si>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</si>
  <si>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</si>
  <si>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</si>
  <si>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</si>
  <si>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</si>
  <si>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</si>
  <si>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</si>
  <si>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</si>
  <si>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</si>
  <si>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</si>
  <si>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</si>
  <si>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</si>
  <si>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</si>
  <si>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</si>
  <si>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</si>
  <si>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</si>
  <si>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</si>
  <si>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</si>
  <si>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</si>
  <si>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</si>
  <si>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</si>
  <si>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</si>
  <si>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</si>
  <si>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</si>
  <si>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</si>
  <si>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</si>
  <si>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</si>
  <si>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</si>
  <si>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</si>
  <si>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</si>
  <si>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</si>
  <si>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</si>
  <si>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</si>
  <si>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</si>
  <si>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</si>
  <si>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</si>
  <si>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</si>
  <si>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</si>
  <si>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</si>
  <si>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</si>
  <si>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</si>
  <si>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</si>
  <si>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</si>
  <si>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</si>
  <si>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</si>
  <si>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</si>
  <si>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</si>
  <si>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</si>
  <si>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</si>
  <si>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</si>
  <si>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</si>
  <si>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</si>
  <si>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</si>
  <si>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</si>
  <si>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</si>
  <si>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</si>
  <si>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</si>
  <si>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</si>
  <si>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</si>
  <si>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</si>
  <si>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</si>
  <si>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</si>
  <si>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</si>
  <si>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</si>
  <si>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</si>
  <si>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</si>
  <si>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</si>
  <si>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</si>
  <si>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</si>
  <si>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</si>
  <si>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</si>
  <si>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</si>
  <si>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</si>
  <si>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</si>
  <si>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</si>
  <si>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</si>
  <si>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</si>
  <si>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</si>
  <si>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</si>
  <si>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</si>
  <si>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</si>
  <si>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</si>
  <si>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</si>
  <si>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</si>
  <si>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</si>
  <si>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</si>
  <si>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</si>
  <si>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</si>
  <si>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</si>
  <si>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</si>
  <si>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</si>
  <si>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</si>
  <si>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</si>
  <si>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</si>
  <si>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</si>
  <si>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</si>
  <si>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</si>
  <si>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</si>
  <si>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</si>
  <si>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</si>
  <si>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</si>
  <si>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</si>
  <si>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</si>
  <si>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</si>
  <si>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</si>
  <si>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</si>
  <si>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</si>
  <si>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</si>
  <si>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</si>
  <si>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</si>
  <si>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</si>
  <si>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</si>
  <si>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</si>
  <si>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</si>
  <si>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</si>
  <si>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</si>
  <si>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</si>
  <si>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</si>
  <si>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</si>
  <si>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</si>
  <si>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</si>
  <si>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</si>
  <si>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</si>
  <si>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</si>
  <si>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</si>
  <si>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</si>
  <si>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</si>
  <si>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</si>
  <si>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</si>
  <si>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</si>
  <si>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</si>
  <si>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</si>
  <si>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</si>
  <si>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</si>
  <si>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</si>
  <si>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</si>
  <si>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</si>
  <si>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</si>
  <si>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</si>
  <si>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</si>
  <si>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</si>
  <si>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</si>
  <si>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</si>
  <si>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</si>
  <si>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</si>
  <si>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</si>
  <si>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</si>
  <si>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</si>
  <si>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</si>
  <si>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</si>
  <si>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</si>
  <si>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</si>
  <si>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</si>
  <si>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</si>
  <si>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</si>
  <si>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</si>
  <si>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</si>
  <si>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</si>
  <si>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</si>
  <si>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</si>
  <si>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</si>
  <si>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</si>
  <si>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</si>
  <si>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</si>
  <si>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</si>
  <si>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</si>
  <si>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</si>
  <si>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</si>
  <si>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</si>
  <si>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</si>
  <si>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</si>
  <si>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</si>
  <si>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</si>
  <si>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</si>
  <si>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</si>
  <si>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</si>
  <si>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</si>
  <si>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</si>
  <si>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</si>
  <si>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</si>
  <si>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</si>
  <si>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</si>
  <si>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</si>
  <si>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</si>
  <si>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</si>
  <si>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</si>
  <si>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</si>
  <si>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</si>
  <si>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</si>
  <si>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</si>
  <si>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</si>
  <si>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</si>
  <si>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</si>
  <si>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</si>
  <si>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</si>
  <si>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</si>
  <si>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</si>
  <si>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</si>
  <si>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</si>
  <si>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</si>
  <si>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</si>
  <si>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</si>
  <si>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</si>
  <si>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</si>
  <si>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</si>
  <si>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</si>
  <si>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</si>
  <si>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</si>
  <si>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</si>
  <si>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</si>
  <si>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</si>
  <si>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</si>
  <si>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</si>
  <si>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</si>
  <si>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</si>
  <si>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</si>
  <si>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</si>
  <si>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</si>
  <si>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</si>
  <si>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</si>
  <si>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</si>
  <si>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</si>
  <si>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</si>
  <si>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</si>
  <si>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</si>
  <si>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</si>
  <si>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</si>
  <si>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</si>
  <si>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</si>
  <si>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</si>
  <si>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</si>
  <si>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</si>
  <si>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</si>
  <si>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</si>
  <si>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</si>
  <si>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</si>
  <si>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</si>
  <si>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</si>
  <si>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</si>
  <si>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</si>
  <si>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5Y SEK Phoenix WOAC</t>
  </si>
  <si>
    <t>GSI_71891</t>
  </si>
  <si>
    <t>SE0009242043</t>
  </si>
  <si>
    <t>Total S.A.</t>
  </si>
  <si>
    <t>BP Plc</t>
  </si>
  <si>
    <t>Statoil ASA</t>
  </si>
  <si>
    <t>Royal Dutch Shell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</si>
</sst>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M16" sqref="M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815</v>
      </c>
      <c r="D2" s="64" t="s">
        <v>1298</v>
      </c>
      <c r="E2" s="65">
        <v>10000</v>
      </c>
      <c r="F2" s="65" t="s">
        <v>35</v>
      </c>
      <c r="G2" s="64" t="s">
        <v>278</v>
      </c>
      <c r="H2" s="3">
        <v>42748</v>
      </c>
      <c r="I2" s="226" t="str">
        <f>IF(C2="-","",VLOOKUP(C2,BondIssuerTable,2,0))</f>
        <v>GSI</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4.4">
      <c r="A7" s="64" t="s">
        <v>1878</v>
      </c>
      <c r="B7" s="64" t="s">
        <v>1877</v>
      </c>
      <c r="C7" s="64"/>
      <c r="D7" s="64" t="s">
        <v>1879</v>
      </c>
      <c r="E7" s="69">
        <v>100</v>
      </c>
      <c r="F7" s="69" t="s">
        <v>1449</v>
      </c>
      <c r="G7" s="65">
        <v>10000000</v>
      </c>
      <c r="H7" s="3">
        <v>42748</v>
      </c>
      <c r="I7" s="70">
        <v>44575</v>
      </c>
      <c r="J7" s="70">
        <v>44559</v>
      </c>
      <c r="K7" s="252"/>
      <c r="L7" s="252"/>
      <c r="M7" s="253"/>
      <c r="N7" s="72" t="s">
        <v>1878</v>
      </c>
      <c r="O7" s="235" t="s">
        <v>1880</v>
      </c>
      <c r="P7" s="71">
        <v>25</v>
      </c>
      <c r="Q7" s="235" t="s">
        <v>1881</v>
      </c>
      <c r="R7" s="71">
        <v>25</v>
      </c>
      <c r="S7" s="235" t="s">
        <v>1882</v>
      </c>
      <c r="T7" s="71">
        <v>25</v>
      </c>
      <c r="U7" s="104" t="s">
        <v>1883</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 customHeight="1">
      <c r="A8" s="64"/>
      <c r="B8" s="64"/>
      <c r="C8" s="64"/>
      <c r="D8" s="64"/>
      <c r="E8" s="69"/>
      <c r="F8" s="69"/>
      <c r="G8" s="65"/>
      <c r="H8" s="3"/>
      <c r="I8" s="70"/>
      <c r="J8" s="70"/>
      <c r="K8" s="252"/>
      <c r="L8" s="252"/>
      <c r="M8" s="253"/>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ref="M11:M38" si="0">IF(K11="-","",VLOOKUP(K11,EUSIPA_Table,2,0))</f>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H10">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11: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11: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Julius Simulionis</cp:lastModifiedBy>
  <cp:lastPrinted>2012-09-17T12:56:27Z</cp:lastPrinted>
  <dcterms:created xsi:type="dcterms:W3CDTF">2010-06-11T13:43:43Z</dcterms:created>
  <dcterms:modified xsi:type="dcterms:W3CDTF">2017-01-12T11:30:25Z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