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<sst xmlns="http://schemas.openxmlformats.org/spreadsheetml/2006/main" count="3201" uniqueCount="2097">
  <si>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</si>
  <si>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</si>
  <si>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</si>
  <si>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</si>
  <si>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</si>
  <si>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</si>
  <si>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</si>
  <si>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</si>
  <si>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</si>
  <si>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</si>
  <si>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</si>
  <si>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</si>
  <si>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</si>
  <si>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</si>
  <si>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</si>
  <si>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</si>
  <si>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</si>
  <si>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</si>
  <si>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</si>
  <si>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</si>
  <si>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</si>
  <si>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</si>
  <si>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</si>
  <si>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</si>
  <si>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</si>
  <si>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</si>
  <si>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</si>
  <si>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</si>
  <si>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</si>
  <si>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</si>
  <si>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</si>
  <si>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</si>
  <si>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</si>
  <si>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</si>
  <si>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</si>
  <si>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</si>
  <si>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</si>
  <si>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</si>
  <si>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</si>
  <si>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</si>
  <si>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</si>
  <si>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</si>
  <si>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</si>
  <si>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</si>
  <si>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</si>
  <si>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</si>
  <si>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</si>
  <si>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</si>
  <si>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</si>
  <si>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</si>
  <si>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</si>
  <si>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</si>
  <si>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</si>
  <si>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</si>
  <si>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</si>
  <si>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</si>
  <si>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</si>
  <si>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</si>
  <si>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</si>
  <si>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</si>
  <si>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</si>
  <si>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</si>
  <si>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</si>
  <si>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</si>
  <si>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</si>
  <si>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</si>
  <si>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</si>
  <si>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</si>
  <si>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</si>
  <si>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</si>
  <si>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</si>
  <si>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</si>
  <si>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</si>
  <si>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</si>
  <si>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</si>
  <si>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</si>
  <si>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</si>
  <si>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</si>
  <si>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</si>
  <si>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</si>
  <si>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</si>
  <si>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</si>
  <si>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</si>
  <si>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</si>
  <si>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</si>
  <si>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</si>
  <si>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</si>
  <si>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</si>
  <si>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</si>
  <si>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</si>
  <si>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</si>
  <si>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</si>
  <si>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</si>
  <si>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</si>
  <si>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</si>
  <si>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</si>
  <si>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</si>
  <si>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</si>
  <si>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</si>
  <si>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</si>
  <si>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</si>
  <si>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</si>
  <si>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</si>
  <si>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</si>
  <si>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</si>
  <si>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</si>
  <si>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</si>
  <si>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</si>
  <si>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</si>
  <si>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</si>
  <si>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</si>
  <si>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</si>
  <si>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</si>
  <si>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</si>
  <si>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</si>
  <si>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</si>
  <si>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</si>
  <si>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</si>
  <si>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</si>
  <si>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</si>
  <si>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</si>
  <si>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</si>
  <si>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</si>
  <si>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</si>
  <si>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</si>
  <si>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</si>
  <si>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</si>
  <si>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</si>
  <si>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</si>
  <si>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</si>
  <si>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</si>
  <si>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</si>
  <si>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</si>
  <si>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</si>
  <si>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</si>
  <si>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</si>
  <si>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</si>
  <si>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</si>
  <si>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</si>
  <si>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</si>
  <si>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</si>
  <si>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</si>
  <si>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</si>
  <si>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</si>
  <si>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</si>
  <si>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</si>
  <si>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</si>
  <si>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</si>
  <si>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</si>
  <si>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</si>
  <si>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</si>
  <si>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</si>
  <si>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</si>
  <si>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</si>
  <si>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</si>
  <si>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</si>
  <si>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</si>
  <si>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</si>
  <si>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</si>
  <si>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</si>
  <si>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</si>
  <si>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</si>
  <si>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</si>
  <si>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</si>
  <si>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</si>
  <si>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</si>
  <si>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</si>
  <si>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</si>
  <si>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</si>
  <si>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</si>
  <si>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</si>
  <si>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</si>
  <si>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</si>
  <si>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</si>
  <si>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</si>
  <si>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</si>
  <si>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</si>
  <si>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</si>
  <si>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</si>
  <si>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</si>
  <si>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</si>
  <si>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</si>
  <si>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</si>
  <si>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</si>
  <si>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</si>
  <si>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</si>
  <si>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</si>
  <si>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</si>
  <si>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</si>
  <si>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</si>
  <si>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</si>
  <si>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</si>
  <si>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</si>
  <si>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</si>
  <si>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</si>
  <si>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</si>
  <si>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</si>
  <si>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</si>
  <si>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</si>
  <si>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</si>
  <si>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</si>
  <si>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</si>
  <si>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</si>
  <si>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</si>
  <si>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</si>
  <si>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</si>
  <si>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</si>
  <si>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</si>
  <si>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</si>
  <si>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</si>
  <si>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</si>
  <si>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</si>
  <si>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</si>
  <si>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</si>
  <si>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</si>
  <si>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</si>
  <si>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</si>
  <si>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</si>
  <si>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</si>
  <si>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</si>
  <si>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</si>
  <si>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</si>
  <si>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</si>
  <si>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</si>
  <si>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</si>
  <si>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</si>
  <si>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</si>
  <si>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</si>
  <si>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</si>
  <si>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</si>
  <si>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</si>
  <si>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</si>
  <si>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</si>
  <si>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</si>
  <si>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</si>
  <si>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</si>
  <si>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</si>
  <si>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</si>
  <si>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</si>
  <si>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</si>
  <si>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</si>
  <si>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</si>
  <si>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</si>
  <si>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</si>
  <si>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</si>
  <si>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</si>
  <si>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</si>
  <si>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</si>
  <si>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</si>
  <si>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</si>
  <si>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</si>
  <si>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</si>
  <si>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</si>
  <si>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</si>
  <si>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</si>
  <si>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</si>
  <si>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</si>
  <si>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</si>
  <si>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</si>
  <si>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</si>
  <si>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</si>
  <si>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</si>
  <si>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</si>
  <si>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</si>
  <si>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</si>
  <si>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</si>
  <si>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</si>
  <si>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</si>
  <si>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</si>
  <si>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</si>
  <si>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</si>
  <si>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</si>
  <si>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</si>
  <si>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</si>
  <si>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</si>
  <si>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</si>
  <si>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</si>
  <si>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</si>
  <si>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</si>
  <si>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</si>
  <si>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</si>
  <si>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</si>
  <si>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</si>
  <si>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</si>
  <si>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</si>
  <si>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</si>
  <si>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</si>
  <si>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</si>
  <si>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</si>
  <si>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</si>
  <si>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</si>
  <si>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</si>
  <si>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</si>
  <si>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</si>
  <si>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</si>
  <si>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</si>
  <si>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</si>
  <si>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</si>
  <si>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</si>
  <si>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</si>
  <si>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</si>
  <si>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</si>
  <si>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</si>
  <si>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</si>
  <si>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</si>
  <si>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</si>
  <si>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</si>
  <si>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</si>
  <si>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</si>
  <si>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</si>
  <si>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</si>
  <si>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</si>
  <si>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</si>
  <si>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</si>
  <si>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</si>
  <si>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</si>
  <si>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</si>
  <si>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</si>
  <si>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</si>
  <si>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</si>
  <si>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</si>
  <si>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</si>
  <si>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</si>
  <si>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</si>
  <si>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</si>
  <si>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</si>
  <si>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</si>
  <si>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</si>
  <si>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</si>
  <si>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</si>
  <si>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</si>
  <si>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</si>
  <si>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</si>
  <si>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</si>
  <si>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</si>
  <si>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</si>
  <si>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</si>
  <si>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</si>
  <si>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</si>
  <si>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</si>
  <si>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</si>
  <si>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</si>
  <si>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</si>
  <si>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</si>
  <si>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</si>
  <si>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</si>
  <si>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</si>
  <si>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</si>
  <si>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</si>
  <si>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</si>
  <si>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</si>
  <si>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</si>
  <si>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</si>
  <si>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</si>
  <si>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</si>
  <si>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</si>
  <si>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</si>
  <si>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</si>
  <si>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</si>
  <si>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</si>
  <si>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</si>
  <si>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</si>
  <si>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</si>
  <si>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</si>
  <si>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</si>
  <si>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</si>
  <si>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</si>
  <si>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</si>
  <si>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</si>
  <si>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</si>
  <si>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</si>
  <si>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</si>
  <si>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</si>
  <si>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</si>
  <si>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</si>
  <si>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</si>
  <si>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</si>
  <si>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</si>
  <si>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</si>
  <si>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</si>
  <si>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</si>
  <si>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</si>
  <si>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</si>
  <si>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</si>
  <si>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</si>
  <si>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</si>
  <si>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</si>
  <si>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</si>
  <si>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</si>
  <si>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</si>
  <si>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</si>
  <si>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</si>
  <si>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</si>
  <si>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</si>
  <si>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</si>
  <si>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</si>
  <si>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</si>
  <si>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</si>
  <si>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</si>
  <si>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</si>
  <si>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</si>
  <si>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</si>
  <si>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</si>
  <si>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</si>
  <si>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</si>
  <si>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</si>
  <si>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</si>
  <si>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</si>
  <si>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</si>
  <si>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</si>
  <si>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</si>
  <si>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</si>
  <si>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</si>
  <si>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</si>
  <si>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</si>
  <si>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</si>
  <si>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</si>
  <si>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</si>
  <si>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</si>
  <si>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</si>
  <si>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</si>
  <si>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</si>
  <si>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</si>
  <si>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</si>
  <si>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</si>
  <si>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</si>
  <si>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</si>
  <si>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</si>
  <si>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</si>
  <si>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</si>
  <si>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</si>
  <si>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</si>
  <si>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</si>
  <si>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</si>
  <si>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</si>
  <si>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</si>
  <si>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</si>
  <si>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</si>
  <si>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</si>
  <si>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</si>
  <si>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</si>
  <si>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</si>
  <si>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</si>
  <si>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</si>
  <si>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</si>
  <si>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</si>
  <si>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</si>
  <si>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</si>
  <si>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</si>
  <si>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</si>
  <si>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</si>
  <si>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</si>
  <si>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</si>
  <si>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</si>
  <si>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</si>
  <si>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</si>
  <si>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</si>
  <si>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</si>
  <si>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</si>
  <si>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</si>
  <si>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</si>
  <si>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</si>
  <si>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</si>
  <si>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</si>
  <si>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</si>
  <si>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</si>
  <si>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</si>
  <si>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</si>
  <si>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</si>
  <si>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</si>
  <si>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</si>
  <si>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</si>
  <si>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</si>
  <si>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</si>
  <si>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</si>
  <si>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</si>
  <si>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</si>
  <si>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</si>
  <si>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</si>
  <si>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</si>
  <si>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</si>
  <si>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</si>
  <si>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</si>
  <si>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</si>
  <si>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</si>
  <si>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</si>
  <si>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</si>
  <si>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</si>
  <si>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</si>
  <si>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</si>
  <si>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</si>
  <si>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</si>
  <si>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</si>
  <si>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</si>
  <si>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</si>
  <si>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</si>
  <si>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</si>
  <si>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</si>
  <si>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</si>
  <si>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</si>
  <si>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</si>
  <si>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</si>
  <si>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</si>
  <si>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</si>
  <si>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</si>
  <si>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</si>
  <si>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</si>
  <si>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</si>
  <si>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</si>
  <si>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</si>
  <si>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</si>
  <si>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</si>
  <si>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</si>
  <si>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</si>
  <si>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</si>
  <si>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</si>
  <si>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</si>
  <si>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</si>
  <si>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</si>
  <si>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</si>
  <si>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</si>
  <si>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</si>
  <si>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</si>
  <si>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</si>
  <si>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</si>
  <si>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</si>
  <si>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</si>
  <si>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</si>
  <si>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</si>
  <si>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</si>
  <si>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</si>
  <si>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</si>
  <si>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</si>
  <si>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</si>
  <si>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</si>
  <si>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</si>
  <si>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</si>
  <si>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</si>
  <si>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</si>
  <si>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</si>
  <si>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</si>
  <si>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</si>
  <si>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</si>
  <si>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</si>
  <si>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</si>
  <si>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</si>
  <si>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</si>
  <si>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</si>
  <si>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</si>
  <si>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</si>
  <si>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</si>
  <si>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</si>
  <si>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</si>
  <si>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</si>
  <si>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</si>
  <si>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</si>
  <si>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</si>
  <si>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</si>
  <si>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</si>
  <si>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</si>
  <si>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</si>
  <si>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</si>
  <si>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</si>
  <si>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</si>
  <si>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</si>
  <si>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</si>
  <si>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</si>
  <si>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</si>
  <si>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</si>
  <si>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</si>
  <si>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</si>
  <si>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</si>
  <si>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</si>
  <si>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</si>
  <si>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</si>
  <si>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</si>
  <si>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</si>
  <si>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</si>
  <si>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</si>
  <si>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</si>
  <si>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</si>
  <si>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</si>
  <si>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</si>
  <si>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</si>
  <si>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</si>
  <si>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</si>
  <si>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</si>
  <si>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</si>
  <si>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</si>
  <si>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</si>
  <si>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</si>
  <si>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</si>
  <si>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</si>
  <si>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</si>
  <si>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</si>
  <si>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</si>
  <si>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</si>
  <si>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</si>
  <si>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</si>
  <si>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</si>
  <si>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</si>
  <si>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</si>
  <si>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</si>
  <si>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</si>
  <si>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</si>
  <si>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</si>
  <si>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</si>
  <si>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</si>
  <si>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</si>
  <si>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</si>
  <si>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</si>
  <si>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</si>
  <si>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</si>
  <si>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</si>
  <si>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</si>
  <si>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</si>
  <si>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</si>
  <si>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</si>
  <si>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</si>
  <si>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</si>
  <si>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</si>
  <si>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</si>
  <si>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</si>
  <si>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</si>
  <si>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</si>
  <si>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</si>
  <si>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</si>
  <si>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</si>
  <si>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</si>
  <si>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</si>
  <si>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</si>
  <si>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</si>
  <si>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</si>
  <si>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</si>
  <si>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</si>
  <si>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</si>
  <si>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</si>
  <si>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</si>
  <si>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</si>
  <si>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</si>
  <si>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</si>
  <si>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</si>
  <si>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</si>
  <si>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</si>
  <si>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</si>
  <si>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</si>
  <si>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</si>
  <si>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</si>
  <si>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</si>
  <si>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</si>
  <si>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</si>
  <si>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</si>
  <si>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</si>
  <si>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</si>
  <si>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</si>
  <si>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</si>
  <si>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</si>
  <si>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</si>
  <si>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</si>
  <si>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</si>
  <si>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</si>
  <si>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</si>
  <si>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</si>
  <si>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</si>
  <si>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</si>
  <si>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</si>
  <si>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</si>
  <si>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</si>
  <si>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</si>
  <si>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</si>
  <si>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</si>
  <si>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</si>
  <si>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</si>
  <si>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</si>
  <si>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</si>
  <si>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</si>
  <si>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</si>
  <si>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</si>
  <si>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</si>
  <si>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</si>
  <si>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</si>
  <si>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</si>
  <si>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</si>
  <si>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</si>
  <si>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</si>
  <si>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</si>
  <si>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</si>
  <si>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</si>
  <si>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</si>
  <si>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</si>
  <si>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</si>
  <si>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</si>
  <si>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</si>
  <si>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</si>
  <si>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</si>
  <si>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</si>
  <si>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</si>
  <si>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</si>
  <si>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</si>
  <si>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</si>
  <si>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</si>
  <si>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</si>
  <si>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</si>
  <si>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</si>
  <si>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</si>
  <si>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</si>
  <si>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</si>
  <si>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</si>
  <si>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</si>
  <si>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</si>
  <si>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</si>
  <si>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</si>
  <si>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</si>
  <si>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</si>
  <si>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</si>
  <si>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</si>
  <si>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</si>
  <si>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</si>
  <si>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</si>
  <si>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</si>
  <si>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</si>
  <si>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</si>
  <si>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</si>
  <si>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</si>
  <si>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</si>
  <si>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</si>
  <si>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</si>
  <si>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</si>
  <si>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</si>
  <si>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</si>
  <si>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</si>
  <si>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</si>
  <si>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</si>
  <si>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</si>
  <si>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</si>
  <si>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</si>
  <si>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</si>
  <si>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</si>
  <si>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</si>
  <si>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</si>
  <si>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</si>
  <si>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</si>
  <si>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</si>
  <si>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</si>
  <si>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</si>
  <si>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</si>
  <si>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</si>
  <si>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</si>
  <si>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</si>
  <si>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</si>
  <si>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</si>
  <si>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</si>
  <si>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</si>
  <si>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</si>
  <si>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</si>
  <si>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</si>
  <si>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</si>
  <si>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</si>
  <si>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</si>
  <si>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</si>
  <si>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</si>
  <si>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</si>
  <si>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</si>
  <si>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</si>
  <si>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</si>
  <si>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</si>
  <si>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</si>
  <si>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</si>
  <si>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</si>
  <si>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</si>
  <si>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</si>
  <si>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</si>
  <si>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</si>
  <si>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</si>
  <si>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</si>
  <si>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</si>
  <si>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</si>
  <si>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</si>
  <si>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</si>
  <si>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</si>
  <si>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</si>
  <si>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</si>
  <si>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</si>
  <si>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</si>
  <si>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</si>
  <si>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</si>
  <si>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</si>
  <si>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</si>
  <si>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</si>
  <si>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</si>
  <si>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</si>
  <si>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</si>
  <si>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</si>
  <si>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</si>
  <si>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</si>
  <si>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</si>
  <si>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</si>
  <si>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</si>
  <si>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</si>
  <si>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</si>
  <si>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</si>
  <si>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</si>
  <si>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</si>
  <si>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</si>
  <si>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</si>
  <si>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</si>
  <si>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</si>
  <si>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</si>
  <si>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</si>
  <si>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</si>
  <si>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</si>
  <si>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</si>
  <si>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</si>
  <si>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</si>
  <si>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</si>
  <si>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</si>
  <si>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</si>
  <si>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</si>
  <si>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</si>
  <si>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</si>
  <si>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</si>
  <si>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</si>
  <si>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</si>
  <si>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</si>
  <si>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</si>
  <si>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</si>
  <si>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</si>
  <si>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</si>
  <si>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</si>
  <si>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</si>
  <si>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</si>
  <si>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</si>
  <si>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</si>
  <si>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</si>
  <si>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</si>
  <si>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</si>
  <si>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</si>
  <si>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</si>
  <si>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</si>
  <si>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</si>
  <si>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</si>
  <si>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</si>
  <si>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</si>
  <si>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</si>
  <si>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</si>
  <si>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</si>
  <si>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</si>
  <si>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</si>
  <si>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</si>
  <si>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</si>
  <si>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</si>
  <si>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</si>
  <si>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</si>
  <si>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</si>
  <si>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</si>
  <si>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</si>
  <si>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</si>
  <si>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</si>
  <si>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</si>
  <si>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</si>
  <si>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</si>
  <si>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</si>
  <si>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</si>
  <si>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</si>
  <si>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</si>
  <si>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</si>
  <si>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</si>
  <si>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</si>
  <si>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</si>
  <si>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</si>
  <si>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</si>
  <si>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</si>
  <si>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</si>
  <si>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</si>
  <si>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</si>
  <si>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</si>
  <si>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</si>
  <si>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</si>
  <si>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</si>
  <si>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</si>
  <si>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</si>
  <si>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</si>
  <si>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</si>
  <si>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</si>
  <si>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</si>
  <si>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</si>
  <si>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</si>
  <si>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</si>
  <si>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</si>
  <si>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</si>
  <si>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</si>
  <si>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</si>
  <si>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</si>
  <si>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</si>
  <si>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</si>
  <si>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</si>
  <si>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</si>
  <si>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</si>
  <si>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</si>
  <si>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</si>
  <si>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</si>
  <si>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</si>
  <si>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</si>
  <si>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</si>
  <si>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</si>
  <si>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</si>
  <si>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</si>
  <si>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</si>
  <si>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</si>
  <si>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</si>
  <si>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</si>
  <si>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</si>
  <si>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</si>
  <si>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</si>
  <si>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</si>
  <si>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</si>
  <si>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</si>
  <si>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</si>
  <si>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</si>
  <si>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</si>
  <si>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</si>
  <si>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</si>
  <si>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</si>
  <si>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</si>
  <si>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</si>
  <si>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</si>
  <si>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</si>
  <si>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</si>
  <si>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</si>
  <si>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</si>
  <si>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</si>
  <si>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</si>
  <si>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</si>
  <si>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</si>
  <si>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</si>
  <si>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</si>
  <si>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</si>
  <si>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</si>
  <si>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</si>
  <si>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</si>
  <si>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</si>
  <si>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</si>
  <si>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</si>
  <si>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</si>
  <si>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</si>
  <si>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</si>
  <si>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</si>
  <si>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</si>
  <si>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</si>
  <si>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</si>
  <si>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</si>
  <si>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</si>
  <si>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</si>
  <si>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</si>
  <si>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</si>
  <si>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</si>
  <si>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</si>
  <si>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</si>
  <si>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</si>
  <si>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</si>
  <si>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</si>
  <si>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</si>
  <si>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</si>
  <si>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</si>
  <si>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</si>
  <si>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</si>
  <si>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</si>
  <si>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</si>
  <si>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</si>
  <si>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</si>
  <si>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</si>
  <si>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</si>
  <si>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</si>
  <si>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</si>
  <si>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</si>
  <si>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</si>
  <si>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</si>
  <si>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</si>
  <si>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</si>
  <si>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</si>
  <si>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</si>
  <si>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</si>
  <si>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</si>
  <si>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</si>
  <si>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</si>
  <si>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</si>
  <si>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</si>
  <si>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</si>
  <si>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</si>
  <si>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</si>
  <si>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</si>
  <si>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</si>
  <si>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</si>
  <si>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</si>
  <si>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</si>
  <si>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</si>
  <si>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</si>
  <si>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</si>
  <si>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</si>
  <si>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</si>
  <si>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</si>
  <si>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</si>
  <si>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</si>
  <si>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</si>
  <si>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</si>
  <si>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</si>
  <si>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</si>
  <si>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</si>
  <si>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</si>
  <si>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</si>
  <si>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</si>
  <si>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</si>
  <si>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</si>
  <si>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</si>
  <si>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</si>
  <si>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</si>
  <si>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</si>
  <si>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</si>
  <si>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</si>
  <si>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</si>
  <si>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</si>
  <si>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</si>
  <si>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</si>
  <si>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</si>
  <si>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</si>
  <si>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</si>
  <si>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</si>
  <si>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</si>
  <si>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</si>
  <si>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</si>
  <si>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</si>
  <si>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</si>
  <si>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</si>
  <si>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</si>
  <si>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</si>
  <si>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</si>
  <si>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</si>
  <si>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</si>
  <si>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</si>
  <si>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</si>
  <si>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</si>
  <si>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</si>
  <si>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</si>
  <si>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</si>
  <si>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</si>
  <si>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</si>
  <si>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</si>
  <si>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</si>
  <si>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</si>
  <si>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</si>
  <si>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</si>
  <si>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</si>
  <si>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</si>
  <si>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</si>
  <si>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</si>
  <si>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</si>
  <si>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</si>
  <si>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</si>
  <si>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</si>
  <si>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</si>
  <si>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</si>
  <si>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</si>
  <si>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</si>
  <si>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</si>
  <si>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</si>
  <si>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</si>
  <si>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</si>
  <si>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</si>
  <si>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</si>
  <si>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</si>
  <si>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</si>
  <si>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</si>
  <si>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</si>
  <si>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</si>
  <si>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</si>
  <si>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</si>
  <si>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</si>
  <si>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</si>
  <si>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</si>
  <si>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</si>
  <si>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</si>
  <si>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</si>
  <si>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</si>
  <si>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</si>
  <si>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</si>
  <si>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</si>
  <si>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</si>
  <si>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</si>
  <si>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</si>
  <si>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</si>
  <si>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</si>
  <si>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</si>
  <si>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</si>
  <si>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</si>
  <si>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</si>
  <si>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</si>
  <si>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</si>
  <si>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</si>
  <si>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</si>
  <si>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</si>
  <si>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</si>
  <si>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</si>
  <si>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</si>
  <si>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</si>
  <si>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</si>
  <si>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</si>
  <si>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</si>
  <si>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</si>
  <si>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</si>
  <si>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</si>
  <si>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</si>
  <si>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</si>
  <si>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</si>
  <si>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</si>
  <si>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</si>
  <si>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</si>
  <si>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</si>
  <si>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</si>
  <si>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</si>
  <si>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</si>
  <si>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</si>
  <si>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</si>
  <si>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</si>
  <si>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</si>
  <si>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</si>
  <si>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</si>
  <si>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</si>
  <si>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</si>
  <si>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</si>
  <si>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</si>
  <si>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</si>
  <si>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</si>
  <si>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</si>
  <si>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</si>
  <si>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</si>
  <si>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</si>
  <si>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</si>
  <si>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</si>
  <si>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</si>
  <si>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</si>
  <si>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</si>
  <si>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</si>
  <si>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</si>
  <si>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</si>
  <si>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</si>
  <si>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</si>
  <si>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</si>
  <si>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</si>
  <si>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</si>
  <si>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</si>
  <si>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</si>
  <si>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</si>
  <si>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</si>
  <si>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</si>
  <si>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</si>
  <si>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</si>
  <si>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</si>
  <si>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</si>
  <si>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</si>
  <si>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</si>
  <si>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</si>
  <si>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</si>
  <si>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</si>
  <si>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</si>
  <si>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</si>
  <si>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</si>
  <si>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</si>
  <si>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</si>
  <si>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</si>
  <si>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</si>
  <si>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</si>
  <si>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</si>
  <si>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</si>
  <si>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</si>
  <si>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</si>
  <si>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</si>
  <si>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</si>
  <si>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</si>
  <si>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</si>
  <si>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</si>
  <si>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</si>
  <si>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</si>
  <si>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</si>
  <si>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</si>
  <si>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</si>
  <si>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</si>
  <si>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</si>
  <si>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</si>
  <si>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</si>
  <si>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</si>
  <si>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</si>
  <si>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</si>
  <si>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</si>
  <si>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</si>
  <si>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</si>
  <si>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</si>
  <si>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</si>
  <si>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</si>
  <si>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</si>
  <si>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</si>
  <si>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</si>
  <si>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</si>
  <si>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</si>
  <si>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</si>
  <si>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</si>
  <si>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</si>
  <si>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</si>
  <si>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</si>
  <si>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</si>
  <si>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</si>
  <si>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</si>
  <si>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</si>
  <si>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</si>
  <si>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</si>
  <si>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</si>
  <si>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</si>
  <si>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</si>
  <si>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</si>
  <si>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</si>
  <si>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</si>
  <si>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</si>
  <si>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</si>
  <si>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</si>
  <si>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</si>
  <si>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</si>
  <si>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</si>
  <si>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</si>
  <si>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</si>
  <si>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</si>
  <si>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</si>
  <si>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</si>
  <si>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</si>
  <si>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</si>
  <si>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</si>
  <si>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</si>
  <si>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</si>
  <si>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</si>
  <si>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</si>
  <si>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</si>
  <si>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</si>
  <si>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</si>
  <si>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</si>
  <si>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</si>
  <si>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</si>
  <si>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</si>
  <si>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</si>
  <si>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</si>
  <si>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</si>
  <si>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</si>
  <si>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</si>
  <si>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</si>
  <si>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</si>
  <si>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</si>
  <si>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</si>
  <si>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</si>
  <si>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</si>
  <si>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</si>
  <si>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</si>
  <si>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</si>
  <si>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</si>
  <si>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</si>
  <si>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</si>
  <si>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</si>
  <si>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</si>
  <si>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</si>
  <si>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</si>
  <si>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</si>
  <si>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</si>
  <si>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</si>
  <si>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</si>
  <si>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</si>
  <si>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</si>
  <si>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</si>
  <si>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</si>
  <si>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</si>
  <si>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</si>
  <si>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</si>
  <si>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</si>
  <si>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</si>
  <si>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</si>
  <si>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</si>
  <si>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</si>
  <si>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</si>
  <si>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</si>
  <si>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</si>
  <si>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</si>
  <si>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</si>
  <si>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</si>
  <si>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</si>
  <si>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</si>
  <si>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</si>
  <si>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</si>
  <si>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</si>
  <si>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</si>
  <si>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</si>
  <si>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</si>
  <si>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</si>
  <si>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</si>
  <si>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</si>
  <si>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</si>
  <si>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</si>
  <si>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</si>
  <si>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</si>
  <si>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</si>
  <si>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</si>
  <si>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</si>
  <si>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</si>
  <si>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</si>
  <si>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</si>
  <si>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</si>
  <si>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</si>
  <si>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</si>
  <si>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</si>
  <si>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</si>
  <si>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</si>
  <si>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</si>
  <si>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</si>
  <si>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</si>
  <si>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</si>
  <si>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</si>
  <si>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</si>
  <si>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</si>
  <si>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</si>
  <si>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</si>
  <si>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</si>
  <si>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</si>
  <si>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</si>
  <si>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</si>
  <si>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</si>
  <si>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</si>
  <si>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</si>
  <si>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</si>
  <si>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</si>
  <si>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</si>
  <si>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</si>
  <si>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</si>
  <si>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</si>
  <si>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</si>
  <si>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</si>
  <si>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</si>
  <si>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</si>
  <si>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</si>
  <si>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</si>
  <si>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</si>
  <si>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</si>
  <si>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</si>
  <si>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</si>
  <si>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</si>
  <si>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</si>
  <si>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</si>
  <si>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</si>
  <si>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</si>
  <si>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</si>
  <si>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</si>
  <si>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</si>
  <si>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</si>
  <si>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</si>
  <si>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</si>
  <si>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</si>
  <si>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</si>
  <si>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</si>
  <si>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</si>
  <si>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</si>
  <si>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</si>
  <si>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</si>
  <si>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</si>
  <si>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</si>
  <si>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</si>
  <si>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</si>
  <si>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</si>
  <si>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</si>
  <si>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</si>
  <si>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</si>
  <si>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</si>
  <si>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</si>
  <si>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</si>
  <si>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</si>
  <si>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</si>
  <si>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</si>
  <si>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</si>
  <si>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</si>
  <si>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</si>
  <si>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</si>
  <si>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</si>
  <si>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</si>
  <si>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</si>
  <si>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</si>
  <si>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</si>
  <si>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</si>
  <si>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</si>
  <si>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</si>
  <si>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</si>
  <si>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</si>
  <si>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</si>
  <si>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</si>
  <si>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</si>
  <si>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</si>
  <si>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</si>
  <si>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</si>
  <si>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</si>
  <si>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</si>
  <si>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</si>
  <si>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</si>
  <si>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</si>
  <si>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</si>
  <si>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</si>
  <si>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</si>
  <si>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</si>
  <si>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</si>
  <si>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</si>
  <si>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</si>
  <si>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</si>
  <si>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</si>
  <si>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</si>
  <si>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</si>
  <si>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</si>
  <si>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</si>
  <si>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</si>
  <si>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</si>
  <si>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</si>
  <si>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</si>
  <si>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</si>
  <si>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</si>
  <si>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</si>
  <si>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</si>
  <si>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</si>
  <si>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</si>
  <si>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</si>
  <si>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</si>
  <si>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</si>
  <si>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</si>
  <si>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</si>
  <si>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</si>
  <si>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</si>
  <si>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</si>
  <si>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</si>
  <si>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</si>
  <si>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</si>
  <si>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</si>
  <si>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</si>
  <si>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</si>
  <si>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</si>
  <si>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</si>
  <si>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</si>
  <si>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</si>
  <si>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</si>
  <si>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</si>
  <si>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</si>
  <si>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</si>
  <si>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</si>
  <si>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</si>
  <si>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</si>
  <si>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</si>
  <si>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</si>
  <si>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</si>
  <si>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</si>
  <si>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</si>
  <si>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</si>
  <si>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</si>
  <si>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</si>
  <si>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</si>
  <si>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</si>
  <si>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</si>
  <si>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</si>
  <si>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</si>
  <si>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</si>
  <si>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</si>
  <si>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</si>
  <si>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</si>
  <si>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</si>
  <si>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</si>
  <si>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</si>
  <si>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</si>
  <si>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</si>
  <si>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</si>
  <si>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</si>
  <si>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</si>
  <si>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</si>
  <si>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</si>
  <si>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</si>
  <si>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</si>
  <si>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</si>
  <si>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</si>
  <si>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</si>
  <si>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</si>
  <si>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</si>
  <si>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</si>
  <si>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</si>
  <si>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</si>
  <si>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</si>
  <si>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</si>
  <si>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</si>
  <si>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</si>
  <si>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</si>
  <si>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</si>
  <si>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</si>
  <si>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</si>
  <si>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</si>
  <si>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</si>
  <si>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</si>
  <si>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</si>
  <si>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</si>
  <si>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</si>
  <si>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</si>
  <si>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</si>
  <si>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</si>
  <si>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</si>
  <si>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</si>
  <si>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</si>
  <si>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</si>
  <si>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</si>
  <si>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</si>
  <si>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</si>
  <si>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</si>
  <si>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</si>
  <si>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</si>
  <si>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</si>
  <si>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</si>
  <si>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</si>
  <si>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</si>
  <si>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</si>
  <si>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</si>
  <si>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</si>
  <si>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</si>
  <si>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</si>
  <si>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</si>
  <si>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</si>
  <si>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</si>
  <si>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</si>
  <si>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</si>
  <si>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</si>
  <si>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</si>
  <si>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</si>
  <si>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</si>
  <si>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</si>
  <si>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</si>
  <si>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</si>
  <si>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</si>
  <si>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</si>
  <si>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</si>
  <si>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</si>
  <si>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</si>
  <si>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</si>
  <si>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</si>
  <si>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</si>
  <si>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</si>
  <si>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</si>
  <si>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</si>
  <si>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</si>
  <si>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</si>
  <si>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</si>
  <si>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</si>
  <si>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</si>
  <si>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</si>
  <si>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</si>
  <si>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</si>
  <si>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</si>
  <si>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</si>
  <si>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</si>
  <si>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</si>
  <si>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</si>
  <si>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</si>
  <si>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</si>
  <si>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</si>
  <si>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</si>
  <si>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</si>
  <si>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</si>
  <si>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</si>
  <si>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</si>
  <si>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</si>
  <si>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</si>
  <si>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</si>
  <si>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</si>
  <si>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</si>
  <si>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</si>
  <si>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</si>
  <si>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</si>
  <si>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</si>
  <si>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</si>
  <si>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</si>
  <si>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</si>
  <si>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</si>
  <si>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</si>
  <si>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</si>
  <si>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</si>
  <si>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</si>
  <si>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</si>
  <si>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</si>
  <si>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</si>
  <si>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</si>
  <si>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</si>
  <si>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</si>
  <si>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</si>
  <si>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</si>
  <si>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</si>
  <si>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</si>
  <si>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</si>
  <si>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</si>
  <si>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</si>
  <si>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</si>
  <si>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</si>
  <si>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</si>
  <si>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</si>
  <si>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</si>
  <si>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</si>
  <si>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</si>
  <si>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</si>
  <si>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</si>
  <si>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</si>
  <si>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</si>
  <si>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</si>
  <si>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</si>
  <si>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</si>
  <si>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</si>
  <si>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</si>
  <si>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</si>
  <si>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</si>
  <si>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</si>
  <si>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</si>
  <si>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</si>
  <si>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</si>
  <si>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</si>
  <si>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</si>
  <si>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</si>
  <si>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</si>
  <si>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</si>
  <si>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</si>
  <si>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</si>
  <si>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</si>
  <si>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</si>
  <si>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</si>
  <si>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</si>
  <si>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</si>
  <si>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</si>
  <si>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</si>
  <si>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</si>
  <si>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</si>
  <si>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</si>
  <si>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</si>
  <si>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</si>
  <si>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</si>
  <si>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</si>
  <si>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</si>
  <si>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</si>
  <si>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</si>
  <si>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</si>
  <si>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</si>
  <si>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</si>
  <si>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</si>
  <si>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</si>
  <si>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</si>
  <si>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</si>
  <si>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</si>
  <si>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</si>
  <si>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</si>
  <si>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</si>
  <si>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</si>
  <si>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</si>
  <si>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</si>
  <si>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</si>
  <si>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</si>
  <si>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</si>
  <si>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</si>
  <si>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</si>
  <si>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</si>
  <si>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</si>
  <si>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</si>
  <si>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</si>
  <si>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</si>
  <si>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</si>
  <si>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</si>
  <si>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</si>
  <si>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</si>
  <si>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</si>
  <si>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</si>
  <si>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</si>
  <si>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</si>
  <si>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</si>
  <si>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</si>
  <si>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</si>
  <si>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</si>
  <si>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</si>
  <si>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</si>
  <si>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</si>
  <si>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</si>
  <si>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</si>
  <si>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</si>
  <si>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</si>
  <si>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</si>
  <si>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</si>
  <si>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</si>
  <si>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</si>
  <si>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</si>
  <si>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</si>
  <si>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</si>
  <si>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</si>
  <si>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</si>
  <si>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</si>
  <si>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</si>
  <si>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</si>
  <si>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</si>
  <si>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</si>
  <si>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</si>
  <si>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</si>
  <si>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</si>
  <si>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</si>
  <si>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</si>
  <si>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</si>
  <si>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</si>
  <si>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</si>
  <si>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</si>
  <si>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</si>
  <si>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</si>
  <si>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</si>
  <si>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</si>
  <si>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</si>
  <si>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</si>
  <si>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</si>
  <si>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</si>
  <si>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</si>
  <si>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</si>
  <si>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</si>
  <si>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</si>
  <si>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</si>
  <si>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</si>
  <si>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</si>
  <si>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</si>
  <si>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</si>
  <si>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</si>
  <si>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</si>
  <si>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</si>
  <si>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</si>
  <si>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</si>
  <si>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</si>
  <si>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</si>
  <si>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</si>
  <si>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</si>
  <si>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</si>
  <si>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</si>
  <si>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</si>
  <si>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</si>
  <si>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</si>
  <si>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</si>
  <si>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</si>
  <si>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</si>
  <si>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</si>
  <si>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</si>
  <si>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</si>
  <si>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</si>
  <si>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</si>
  <si>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</si>
  <si>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</si>
  <si>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</si>
  <si>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</si>
  <si>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</si>
  <si>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</si>
  <si>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</si>
  <si>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</si>
  <si>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</si>
  <si>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</si>
  <si>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</si>
  <si>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</si>
  <si>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</si>
  <si>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</si>
  <si>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</si>
  <si>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</si>
  <si>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</si>
  <si>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</si>
  <si>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</si>
  <si>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</si>
  <si>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</si>
  <si>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</si>
  <si>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</si>
  <si>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</si>
  <si>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</si>
  <si>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</si>
  <si>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</si>
  <si>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</si>
  <si>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</si>
  <si>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</si>
  <si>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</si>
  <si>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</si>
  <si>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</si>
  <si>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</si>
  <si>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</si>
  <si>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</si>
  <si>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</si>
  <si>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</si>
  <si>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</si>
  <si>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</si>
  <si>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</si>
  <si>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</si>
  <si>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</si>
  <si>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</si>
  <si>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</si>
  <si>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</si>
  <si>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</si>
  <si>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</si>
  <si>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</si>
  <si>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</si>
  <si>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</si>
  <si>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</si>
  <si>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</si>
  <si>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</si>
  <si>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</si>
  <si>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</si>
  <si>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</si>
  <si>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</si>
  <si>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</si>
  <si>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</si>
  <si>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</si>
  <si>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</si>
  <si>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</si>
  <si>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</si>
  <si>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</si>
  <si>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</si>
  <si>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</si>
  <si>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</si>
  <si>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</si>
  <si>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</si>
  <si>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</si>
  <si>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</si>
  <si>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</si>
  <si>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</si>
  <si>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</si>
  <si>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</si>
  <si>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</si>
  <si>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</si>
  <si>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</si>
  <si>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</si>
  <si>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</si>
  <si>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</si>
  <si>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</si>
  <si>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</si>
  <si>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</si>
  <si>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</si>
  <si>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</si>
  <si>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</si>
  <si>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</si>
  <si>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</si>
  <si>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</si>
  <si>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</si>
  <si>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</si>
  <si>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</si>
  <si>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</si>
  <si>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</si>
  <si>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</si>
  <si>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</si>
  <si>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</si>
  <si>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</si>
  <si>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</si>
  <si>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</si>
  <si>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</si>
  <si>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</si>
  <si>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</si>
  <si>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</si>
  <si>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</si>
  <si>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</si>
  <si>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</si>
  <si>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</si>
  <si>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</si>
  <si>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</si>
  <si>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</si>
  <si>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</si>
  <si>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</si>
  <si>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</si>
  <si>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</si>
  <si>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</si>
  <si>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</si>
  <si>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</si>
  <si>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</si>
  <si>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</si>
  <si>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</si>
  <si>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</si>
  <si>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</si>
  <si>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</si>
  <si>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</si>
  <si>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</si>
  <si>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</si>
  <si>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</si>
  <si>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</si>
  <si>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</si>
  <si>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</si>
  <si>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</si>
  <si>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</si>
  <si>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</si>
  <si>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</si>
  <si>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</si>
  <si>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</si>
  <si>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</si>
  <si>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</si>
  <si>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</si>
  <si>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</si>
  <si>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</si>
  <si>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</si>
  <si>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</si>
  <si>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</si>
  <si>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</si>
  <si>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</si>
  <si>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</si>
  <si>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</si>
  <si>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</si>
  <si>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</si>
  <si>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</si>
  <si>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</si>
  <si>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</si>
  <si>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</si>
  <si>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</si>
  <si>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</si>
  <si>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</si>
  <si>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</si>
  <si>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</si>
  <si>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</si>
  <si>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</si>
  <si>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</si>
  <si>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</si>
  <si>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</si>
  <si>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</si>
  <si>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</si>
  <si>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</si>
  <si>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</si>
  <si>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</si>
  <si>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</si>
  <si>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</si>
  <si>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</si>
  <si>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</si>
  <si>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</si>
  <si>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</si>
  <si>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</si>
  <si>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</si>
  <si>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</si>
  <si>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</si>
  <si>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</si>
  <si>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</si>
  <si>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</si>
  <si>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</si>
  <si>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</si>
  <si>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</si>
  <si>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</si>
  <si>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</si>
  <si>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</si>
  <si>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</si>
  <si>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</si>
  <si>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</si>
  <si>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</si>
  <si>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</si>
  <si>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</si>
  <si>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</si>
  <si>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</si>
  <si>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</si>
  <si>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</si>
  <si>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</si>
  <si>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</si>
  <si>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</si>
  <si>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</si>
  <si>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</si>
  <si>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</si>
  <si>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</si>
  <si>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</si>
  <si>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</si>
  <si>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</si>
  <si>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</si>
  <si>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</si>
  <si>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</si>
  <si>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</si>
  <si>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</si>
  <si>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</si>
  <si>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</si>
  <si>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</si>
  <si>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</si>
  <si>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</si>
  <si>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</si>
  <si>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</si>
  <si>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</si>
  <si>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</si>
  <si>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</si>
  <si>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</si>
  <si>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</si>
  <si>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</si>
  <si>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</si>
  <si>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</si>
  <si>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</si>
  <si>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</si>
  <si>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</si>
  <si>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</si>
  <si>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</si>
  <si>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</si>
  <si>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</si>
  <si>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</si>
  <si>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</si>
  <si>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</si>
  <si>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</si>
  <si>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</si>
  <si>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</si>
  <si>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</si>
  <si>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</si>
  <si>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</si>
  <si>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</si>
  <si>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</si>
  <si>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</si>
  <si>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</si>
  <si>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</si>
  <si>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</si>
  <si>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</si>
  <si>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</si>
  <si>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</si>
  <si>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</si>
  <si>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</si>
  <si>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</si>
  <si>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</si>
  <si>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</si>
  <si>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</si>
  <si>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</si>
  <si>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</si>
  <si>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</si>
  <si>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</si>
  <si>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</si>
  <si>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</si>
  <si>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</si>
  <si>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</si>
  <si>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</si>
  <si>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</si>
  <si>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</si>
  <si>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</si>
  <si>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</si>
  <si>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</si>
  <si>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</si>
  <si>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</si>
  <si>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</si>
  <si>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</si>
  <si>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</si>
  <si>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</si>
  <si>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</si>
  <si>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</si>
  <si>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</si>
  <si>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</si>
  <si>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</si>
  <si>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</si>
  <si>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</si>
  <si>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</si>
  <si>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</si>
  <si>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</si>
  <si>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</si>
  <si>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</si>
  <si>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</si>
  <si>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</si>
  <si>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</si>
  <si>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</si>
  <si>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</si>
  <si>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</si>
  <si>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</si>
  <si>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</si>
  <si>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</si>
  <si>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</si>
  <si>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</si>
  <si>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</si>
  <si>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</si>
  <si>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</si>
  <si>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</si>
  <si>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</si>
  <si>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</si>
  <si>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</si>
  <si>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</si>
  <si>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</si>
  <si>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</si>
  <si>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</si>
  <si>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</si>
  <si>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</si>
  <si>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</si>
  <si>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</si>
  <si>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</si>
  <si>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</si>
  <si>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</si>
  <si>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</si>
  <si>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</si>
  <si>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</si>
  <si>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</si>
  <si>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</si>
  <si>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</si>
  <si>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</si>
  <si>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</si>
  <si>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</si>
  <si>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</si>
  <si>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</si>
  <si>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</si>
  <si>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</si>
  <si>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</si>
  <si>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</si>
  <si>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</si>
  <si>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</si>
  <si>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</si>
  <si>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</si>
  <si>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</si>
  <si>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SWEB105</t>
  </si>
  <si>
    <t>SWEB105 Tillvaxtvalutor 200330</t>
  </si>
  <si>
    <t>SE0009144793</t>
  </si>
  <si>
    <t>Valutakorg ( 4 valutor)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</si>
</sst>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F11" sqref="F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0.7109375" style="63" bestFit="1" customWidth="1"/>
    <col min="16"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208</v>
      </c>
      <c r="D2" s="64" t="s">
        <v>208</v>
      </c>
      <c r="E2" s="65">
        <v>10000</v>
      </c>
      <c r="F2" s="65" t="s">
        <v>35</v>
      </c>
      <c r="G2" s="64" t="s">
        <v>277</v>
      </c>
      <c r="H2" s="3">
        <v>42817</v>
      </c>
      <c r="I2" s="222" t="str">
        <f>IF(C2="-","",VLOOKUP(C2,BondIssuerTable,2,0))</f>
        <v>SWED</v>
      </c>
      <c r="J2" s="222" t="str">
        <f>IF(D2="-","",VLOOKUP(D2,BondIssuingAgentsTable,2,0))</f>
        <v>SWB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2093</v>
      </c>
      <c r="B7" s="64" t="s">
        <v>2094</v>
      </c>
      <c r="C7" s="64"/>
      <c r="D7" s="64" t="s">
        <v>2095</v>
      </c>
      <c r="E7" s="69">
        <v>100</v>
      </c>
      <c r="F7" s="69" t="s">
        <v>1444</v>
      </c>
      <c r="G7" s="65">
        <v>37050000</v>
      </c>
      <c r="H7" s="3">
        <v>42816</v>
      </c>
      <c r="I7" s="70">
        <v>43920</v>
      </c>
      <c r="J7" s="70">
        <v>43908</v>
      </c>
      <c r="K7" s="248"/>
      <c r="L7" s="248"/>
      <c r="M7" s="249" t="e">
        <f t="shared" ref="M7:M38" si="0">IF(K7="-","",VLOOKUP(K7,EUSIPA_Table,2,0))</f>
        <v>#N/A</v>
      </c>
      <c r="N7" s="72" t="s">
        <v>2093</v>
      </c>
      <c r="O7" s="104" t="s">
        <v>2096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45" sqref="A4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2017-03-21T09:27:52Z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