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<sst xmlns="http://schemas.openxmlformats.org/spreadsheetml/2006/main" count="3212" uniqueCount="2099">
  <si>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</si>
  <si>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</si>
  <si>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</si>
  <si>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</si>
  <si>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</si>
  <si>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</si>
  <si>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</si>
  <si>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</si>
  <si>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</si>
  <si>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</si>
  <si>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</si>
  <si>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</si>
  <si>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</si>
  <si>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</si>
  <si>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</si>
  <si>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</si>
  <si>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</si>
  <si>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</si>
  <si>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</si>
  <si>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</si>
  <si>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</si>
  <si>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</si>
  <si>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</si>
  <si>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</si>
  <si>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</si>
  <si>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</si>
  <si>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</si>
  <si>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</si>
  <si>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</si>
  <si>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</si>
  <si>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</si>
  <si>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</si>
  <si>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</si>
  <si>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</si>
  <si>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</si>
  <si>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</si>
  <si>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</si>
  <si>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</si>
  <si>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</si>
  <si>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</si>
  <si>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</si>
  <si>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</si>
  <si>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</si>
  <si>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</si>
  <si>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</si>
  <si>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</si>
  <si>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</si>
  <si>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</si>
  <si>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</si>
  <si>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</si>
  <si>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</si>
  <si>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</si>
  <si>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</si>
  <si>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</si>
  <si>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</si>
  <si>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</si>
  <si>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</si>
  <si>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</si>
  <si>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</si>
  <si>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</si>
  <si>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</si>
  <si>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</si>
  <si>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</si>
  <si>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</si>
  <si>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</si>
  <si>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</si>
  <si>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</si>
  <si>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</si>
  <si>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</si>
  <si>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</si>
  <si>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</si>
  <si>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</si>
  <si>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</si>
  <si>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</si>
  <si>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</si>
  <si>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</si>
  <si>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</si>
  <si>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</si>
  <si>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</si>
  <si>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</si>
  <si>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</si>
  <si>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</si>
  <si>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</si>
  <si>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</si>
  <si>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</si>
  <si>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</si>
  <si>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</si>
  <si>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</si>
  <si>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</si>
  <si>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</si>
  <si>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</si>
  <si>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</si>
  <si>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</si>
  <si>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</si>
  <si>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</si>
  <si>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</si>
  <si>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</si>
  <si>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</si>
  <si>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</si>
  <si>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</si>
  <si>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</si>
  <si>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</si>
  <si>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</si>
  <si>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</si>
  <si>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</si>
  <si>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</si>
  <si>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</si>
  <si>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</si>
  <si>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</si>
  <si>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</si>
  <si>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</si>
  <si>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</si>
  <si>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</si>
  <si>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</si>
  <si>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</si>
  <si>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</si>
  <si>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</si>
  <si>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</si>
  <si>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</si>
  <si>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</si>
  <si>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</si>
  <si>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</si>
  <si>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</si>
  <si>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</si>
  <si>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</si>
  <si>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</si>
  <si>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</si>
  <si>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</si>
  <si>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</si>
  <si>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</si>
  <si>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</si>
  <si>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</si>
  <si>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</si>
  <si>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</si>
  <si>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</si>
  <si>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</si>
  <si>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</si>
  <si>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</si>
  <si>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</si>
  <si>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</si>
  <si>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</si>
  <si>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</si>
  <si>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</si>
  <si>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</si>
  <si>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</si>
  <si>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</si>
  <si>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</si>
  <si>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</si>
  <si>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</si>
  <si>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</si>
  <si>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</si>
  <si>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</si>
  <si>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</si>
  <si>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</si>
  <si>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</si>
  <si>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</si>
  <si>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</si>
  <si>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</si>
  <si>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</si>
  <si>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</si>
  <si>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</si>
  <si>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</si>
  <si>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</si>
  <si>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</si>
  <si>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</si>
  <si>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</si>
  <si>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</si>
  <si>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</si>
  <si>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</si>
  <si>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</si>
  <si>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</si>
  <si>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</si>
  <si>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</si>
  <si>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</si>
  <si>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</si>
  <si>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</si>
  <si>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</si>
  <si>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</si>
  <si>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</si>
  <si>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</si>
  <si>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</si>
  <si>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</si>
  <si>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</si>
  <si>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</si>
  <si>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</si>
  <si>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</si>
  <si>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</si>
  <si>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</si>
  <si>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</si>
  <si>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</si>
  <si>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</si>
  <si>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</si>
  <si>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</si>
  <si>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</si>
  <si>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</si>
  <si>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</si>
  <si>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</si>
  <si>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</si>
  <si>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</si>
  <si>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</si>
  <si>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</si>
  <si>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</si>
  <si>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</si>
  <si>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</si>
  <si>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</si>
  <si>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</si>
  <si>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</si>
  <si>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</si>
  <si>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</si>
  <si>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</si>
  <si>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</si>
  <si>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</si>
  <si>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</si>
  <si>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</si>
  <si>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</si>
  <si>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</si>
  <si>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</si>
  <si>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</si>
  <si>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</si>
  <si>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</si>
  <si>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</si>
  <si>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</si>
  <si>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</si>
  <si>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</si>
  <si>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</si>
  <si>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</si>
  <si>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</si>
  <si>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</si>
  <si>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</si>
  <si>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</si>
  <si>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</si>
  <si>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</si>
  <si>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</si>
  <si>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</si>
  <si>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</si>
  <si>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</si>
  <si>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</si>
  <si>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</si>
  <si>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</si>
  <si>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</si>
  <si>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</si>
  <si>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</si>
  <si>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</si>
  <si>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</si>
  <si>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</si>
  <si>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</si>
  <si>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</si>
  <si>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</si>
  <si>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</si>
  <si>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</si>
  <si>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</si>
  <si>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</si>
  <si>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</si>
  <si>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</si>
  <si>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</si>
  <si>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</si>
  <si>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</si>
  <si>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</si>
  <si>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</si>
  <si>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</si>
  <si>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</si>
  <si>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</si>
  <si>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</si>
  <si>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</si>
  <si>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</si>
  <si>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</si>
  <si>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</si>
  <si>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</si>
  <si>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</si>
  <si>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</si>
  <si>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</si>
  <si>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</si>
  <si>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</si>
  <si>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</si>
  <si>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</si>
  <si>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</si>
  <si>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</si>
  <si>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</si>
  <si>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</si>
  <si>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</si>
  <si>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</si>
  <si>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</si>
  <si>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</si>
  <si>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</si>
  <si>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</si>
  <si>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</si>
  <si>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</si>
  <si>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</si>
  <si>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</si>
  <si>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</si>
  <si>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</si>
  <si>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</si>
  <si>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</si>
  <si>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</si>
  <si>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</si>
  <si>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</si>
  <si>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</si>
  <si>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</si>
  <si>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</si>
  <si>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</si>
  <si>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</si>
  <si>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</si>
  <si>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</si>
  <si>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</si>
  <si>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</si>
  <si>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</si>
  <si>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</si>
  <si>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</si>
  <si>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</si>
  <si>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</si>
  <si>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</si>
  <si>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</si>
  <si>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</si>
  <si>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</si>
  <si>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</si>
  <si>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</si>
  <si>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</si>
  <si>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</si>
  <si>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</si>
  <si>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</si>
  <si>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</si>
  <si>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</si>
  <si>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</si>
  <si>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</si>
  <si>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</si>
  <si>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</si>
  <si>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</si>
  <si>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</si>
  <si>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</si>
  <si>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</si>
  <si>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</si>
  <si>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</si>
  <si>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</si>
  <si>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</si>
  <si>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</si>
  <si>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</si>
  <si>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</si>
  <si>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</si>
  <si>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</si>
  <si>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</si>
  <si>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</si>
  <si>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</si>
  <si>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</si>
  <si>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</si>
  <si>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</si>
  <si>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</si>
  <si>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</si>
  <si>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</si>
  <si>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</si>
  <si>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</si>
  <si>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</si>
  <si>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</si>
  <si>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</si>
  <si>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</si>
  <si>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</si>
  <si>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</si>
  <si>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</si>
  <si>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</si>
  <si>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</si>
  <si>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</si>
  <si>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</si>
  <si>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</si>
  <si>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</si>
  <si>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</si>
  <si>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</si>
  <si>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</si>
  <si>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</si>
  <si>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</si>
  <si>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</si>
  <si>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</si>
  <si>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</si>
  <si>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</si>
  <si>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</si>
  <si>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</si>
  <si>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</si>
  <si>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</si>
  <si>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</si>
  <si>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</si>
  <si>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</si>
  <si>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</si>
  <si>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</si>
  <si>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</si>
  <si>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</si>
  <si>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</si>
  <si>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</si>
  <si>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</si>
  <si>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</si>
  <si>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</si>
  <si>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</si>
  <si>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</si>
  <si>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</si>
  <si>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</si>
  <si>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</si>
  <si>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</si>
  <si>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</si>
  <si>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</si>
  <si>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</si>
  <si>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</si>
  <si>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</si>
  <si>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</si>
  <si>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</si>
  <si>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</si>
  <si>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</si>
  <si>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</si>
  <si>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</si>
  <si>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</si>
  <si>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</si>
  <si>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</si>
  <si>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</si>
  <si>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</si>
  <si>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</si>
  <si>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</si>
  <si>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</si>
  <si>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</si>
  <si>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</si>
  <si>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</si>
  <si>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</si>
  <si>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</si>
  <si>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</si>
  <si>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</si>
  <si>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</si>
  <si>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</si>
  <si>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</si>
  <si>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</si>
  <si>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</si>
  <si>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</si>
  <si>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</si>
  <si>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</si>
  <si>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</si>
  <si>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</si>
  <si>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</si>
  <si>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</si>
  <si>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</si>
  <si>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</si>
  <si>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</si>
  <si>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</si>
  <si>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</si>
  <si>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</si>
  <si>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</si>
  <si>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</si>
  <si>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</si>
  <si>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</si>
  <si>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</si>
  <si>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</si>
  <si>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</si>
  <si>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</si>
  <si>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</si>
  <si>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</si>
  <si>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</si>
  <si>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</si>
  <si>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</si>
  <si>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</si>
  <si>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</si>
  <si>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</si>
  <si>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</si>
  <si>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</si>
  <si>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</si>
  <si>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</si>
  <si>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</si>
  <si>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</si>
  <si>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</si>
  <si>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</si>
  <si>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</si>
  <si>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</si>
  <si>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</si>
  <si>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</si>
  <si>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</si>
  <si>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</si>
  <si>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</si>
  <si>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</si>
  <si>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</si>
  <si>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</si>
  <si>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</si>
  <si>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</si>
  <si>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</si>
  <si>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</si>
  <si>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</si>
  <si>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</si>
  <si>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</si>
  <si>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</si>
  <si>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</si>
  <si>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</si>
  <si>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</si>
  <si>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</si>
  <si>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</si>
  <si>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</si>
  <si>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</si>
  <si>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</si>
  <si>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</si>
  <si>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</si>
  <si>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</si>
  <si>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</si>
  <si>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</si>
  <si>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</si>
  <si>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</si>
  <si>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</si>
  <si>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</si>
  <si>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</si>
  <si>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</si>
  <si>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</si>
  <si>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</si>
  <si>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</si>
  <si>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</si>
  <si>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</si>
  <si>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</si>
  <si>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</si>
  <si>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</si>
  <si>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</si>
  <si>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</si>
  <si>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</si>
  <si>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</si>
  <si>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</si>
  <si>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</si>
  <si>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</si>
  <si>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</si>
  <si>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</si>
  <si>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</si>
  <si>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</si>
  <si>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</si>
  <si>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</si>
  <si>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</si>
  <si>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</si>
  <si>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</si>
  <si>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</si>
  <si>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</si>
  <si>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</si>
  <si>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</si>
  <si>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</si>
  <si>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</si>
  <si>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</si>
  <si>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</si>
  <si>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</si>
  <si>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</si>
  <si>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</si>
  <si>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</si>
  <si>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</si>
  <si>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</si>
  <si>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</si>
  <si>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</si>
  <si>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</si>
  <si>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</si>
  <si>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</si>
  <si>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</si>
  <si>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</si>
  <si>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</si>
  <si>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</si>
  <si>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</si>
  <si>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</si>
  <si>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</si>
  <si>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</si>
  <si>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</si>
  <si>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</si>
  <si>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</si>
  <si>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</si>
  <si>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</si>
  <si>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</si>
  <si>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</si>
  <si>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</si>
  <si>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</si>
  <si>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</si>
  <si>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</si>
  <si>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</si>
  <si>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</si>
  <si>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</si>
  <si>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</si>
  <si>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</si>
  <si>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</si>
  <si>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</si>
  <si>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</si>
  <si>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</si>
  <si>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</si>
  <si>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</si>
  <si>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</si>
  <si>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</si>
  <si>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</si>
  <si>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</si>
  <si>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</si>
  <si>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</si>
  <si>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</si>
  <si>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</si>
  <si>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</si>
  <si>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</si>
  <si>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</si>
  <si>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</si>
  <si>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</si>
  <si>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</si>
  <si>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</si>
  <si>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</si>
  <si>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</si>
  <si>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</si>
  <si>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</si>
  <si>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</si>
  <si>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</si>
  <si>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</si>
  <si>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</si>
  <si>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</si>
  <si>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</si>
  <si>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</si>
  <si>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</si>
  <si>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</si>
  <si>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</si>
  <si>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</si>
  <si>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</si>
  <si>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</si>
  <si>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</si>
  <si>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</si>
  <si>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</si>
  <si>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</si>
  <si>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</si>
  <si>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</si>
  <si>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</si>
  <si>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</si>
  <si>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</si>
  <si>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</si>
  <si>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</si>
  <si>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</si>
  <si>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</si>
  <si>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</si>
  <si>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</si>
  <si>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</si>
  <si>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</si>
  <si>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</si>
  <si>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</si>
  <si>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</si>
  <si>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</si>
  <si>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</si>
  <si>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</si>
  <si>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</si>
  <si>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</si>
  <si>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</si>
  <si>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</si>
  <si>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</si>
  <si>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</si>
  <si>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</si>
  <si>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</si>
  <si>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</si>
  <si>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</si>
  <si>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</si>
  <si>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</si>
  <si>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</si>
  <si>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</si>
  <si>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</si>
  <si>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</si>
  <si>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</si>
  <si>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</si>
  <si>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</si>
  <si>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</si>
  <si>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</si>
  <si>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</si>
  <si>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</si>
  <si>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</si>
  <si>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</si>
  <si>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</si>
  <si>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</si>
  <si>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</si>
  <si>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</si>
  <si>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</si>
  <si>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</si>
  <si>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</si>
  <si>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</si>
  <si>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</si>
  <si>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</si>
  <si>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</si>
  <si>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</si>
  <si>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</si>
  <si>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</si>
  <si>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</si>
  <si>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</si>
  <si>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</si>
  <si>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</si>
  <si>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</si>
  <si>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</si>
  <si>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</si>
  <si>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</si>
  <si>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</si>
  <si>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</si>
  <si>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</si>
  <si>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</si>
  <si>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</si>
  <si>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</si>
  <si>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</si>
  <si>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</si>
  <si>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</si>
  <si>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</si>
  <si>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</si>
  <si>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</si>
  <si>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</si>
  <si>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</si>
  <si>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</si>
  <si>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</si>
  <si>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</si>
  <si>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</si>
  <si>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</si>
  <si>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</si>
  <si>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</si>
  <si>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</si>
  <si>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</si>
  <si>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</si>
  <si>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</si>
  <si>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</si>
  <si>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</si>
  <si>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</si>
  <si>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</si>
  <si>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</si>
  <si>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</si>
  <si>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</si>
  <si>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</si>
  <si>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</si>
  <si>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</si>
  <si>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</si>
  <si>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</si>
  <si>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</si>
  <si>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</si>
  <si>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</si>
  <si>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</si>
  <si>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</si>
  <si>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</si>
  <si>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</si>
  <si>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</si>
  <si>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</si>
  <si>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</si>
  <si>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</si>
  <si>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</si>
  <si>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</si>
  <si>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</si>
  <si>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</si>
  <si>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</si>
  <si>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</si>
  <si>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</si>
  <si>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</si>
  <si>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</si>
  <si>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</si>
  <si>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</si>
  <si>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</si>
  <si>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</si>
  <si>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</si>
  <si>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</si>
  <si>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</si>
  <si>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</si>
  <si>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</si>
  <si>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</si>
  <si>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</si>
  <si>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</si>
  <si>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</si>
  <si>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</si>
  <si>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</si>
  <si>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</si>
  <si>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</si>
  <si>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</si>
  <si>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</si>
  <si>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</si>
  <si>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</si>
  <si>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</si>
  <si>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</si>
  <si>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</si>
  <si>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</si>
  <si>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</si>
  <si>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</si>
  <si>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</si>
  <si>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</si>
  <si>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</si>
  <si>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</si>
  <si>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</si>
  <si>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</si>
  <si>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</si>
  <si>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</si>
  <si>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</si>
  <si>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</si>
  <si>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</si>
  <si>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</si>
  <si>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</si>
  <si>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</si>
  <si>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</si>
  <si>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</si>
  <si>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</si>
  <si>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</si>
  <si>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</si>
  <si>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</si>
  <si>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</si>
  <si>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</si>
  <si>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</si>
  <si>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</si>
  <si>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</si>
  <si>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</si>
  <si>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</si>
  <si>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</si>
  <si>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</si>
  <si>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</si>
  <si>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</si>
  <si>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</si>
  <si>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</si>
  <si>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</si>
  <si>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</si>
  <si>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</si>
  <si>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</si>
  <si>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</si>
  <si>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</si>
  <si>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</si>
  <si>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</si>
  <si>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</si>
  <si>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</si>
  <si>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</si>
  <si>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</si>
  <si>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</si>
  <si>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</si>
  <si>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</si>
  <si>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</si>
  <si>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</si>
  <si>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</si>
  <si>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</si>
  <si>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</si>
  <si>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</si>
  <si>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</si>
  <si>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</si>
  <si>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</si>
  <si>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</si>
  <si>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</si>
  <si>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</si>
  <si>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</si>
  <si>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</si>
  <si>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</si>
  <si>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</si>
  <si>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</si>
  <si>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</si>
  <si>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</si>
  <si>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</si>
  <si>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</si>
  <si>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</si>
  <si>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</si>
  <si>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</si>
  <si>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</si>
  <si>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</si>
  <si>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</si>
  <si>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</si>
  <si>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</si>
  <si>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</si>
  <si>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</si>
  <si>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</si>
  <si>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</si>
  <si>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</si>
  <si>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</si>
  <si>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</si>
  <si>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</si>
  <si>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</si>
  <si>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</si>
  <si>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</si>
  <si>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</si>
  <si>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</si>
  <si>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</si>
  <si>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</si>
  <si>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</si>
  <si>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</si>
  <si>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</si>
  <si>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</si>
  <si>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</si>
  <si>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</si>
  <si>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</si>
  <si>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</si>
  <si>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</si>
  <si>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</si>
  <si>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</si>
  <si>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</si>
  <si>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</si>
  <si>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</si>
  <si>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</si>
  <si>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</si>
  <si>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</si>
  <si>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</si>
  <si>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</si>
  <si>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</si>
  <si>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</si>
  <si>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</si>
  <si>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</si>
  <si>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</si>
  <si>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</si>
  <si>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</si>
  <si>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</si>
  <si>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</si>
  <si>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</si>
  <si>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</si>
  <si>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</si>
  <si>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</si>
  <si>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</si>
  <si>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</si>
  <si>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</si>
  <si>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</si>
  <si>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</si>
  <si>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</si>
  <si>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</si>
  <si>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</si>
  <si>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</si>
  <si>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</si>
  <si>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</si>
  <si>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</si>
  <si>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</si>
  <si>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</si>
  <si>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</si>
  <si>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</si>
  <si>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</si>
  <si>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</si>
  <si>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</si>
  <si>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</si>
  <si>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</si>
  <si>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</si>
  <si>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</si>
  <si>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</si>
  <si>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</si>
  <si>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</si>
  <si>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</si>
  <si>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</si>
  <si>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</si>
  <si>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</si>
  <si>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</si>
  <si>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</si>
  <si>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</si>
  <si>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</si>
  <si>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</si>
  <si>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</si>
  <si>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</si>
  <si>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</si>
  <si>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</si>
  <si>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</si>
  <si>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</si>
  <si>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</si>
  <si>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</si>
  <si>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</si>
  <si>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</si>
  <si>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</si>
  <si>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</si>
  <si>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</si>
  <si>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</si>
  <si>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</si>
  <si>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</si>
  <si>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</si>
  <si>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</si>
  <si>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</si>
  <si>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</si>
  <si>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</si>
  <si>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</si>
  <si>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</si>
  <si>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</si>
  <si>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</si>
  <si>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</si>
  <si>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</si>
  <si>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</si>
  <si>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</si>
  <si>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</si>
  <si>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</si>
  <si>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</si>
  <si>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</si>
  <si>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</si>
  <si>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</si>
  <si>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</si>
  <si>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</si>
  <si>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</si>
  <si>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</si>
  <si>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</si>
  <si>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</si>
  <si>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</si>
  <si>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</si>
  <si>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</si>
  <si>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</si>
  <si>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</si>
  <si>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</si>
  <si>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</si>
  <si>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</si>
  <si>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</si>
  <si>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</si>
  <si>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</si>
  <si>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</si>
  <si>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</si>
  <si>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</si>
  <si>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</si>
  <si>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</si>
  <si>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</si>
  <si>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</si>
  <si>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</si>
  <si>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</si>
  <si>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</si>
  <si>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</si>
  <si>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</si>
  <si>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</si>
  <si>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</si>
  <si>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</si>
  <si>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</si>
  <si>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</si>
  <si>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</si>
  <si>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</si>
  <si>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</si>
  <si>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</si>
  <si>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</si>
  <si>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</si>
  <si>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</si>
  <si>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</si>
  <si>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</si>
  <si>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</si>
  <si>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</si>
  <si>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</si>
  <si>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</si>
  <si>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</si>
  <si>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</si>
  <si>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</si>
  <si>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</si>
  <si>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</si>
  <si>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</si>
  <si>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</si>
  <si>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</si>
  <si>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</si>
  <si>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</si>
  <si>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</si>
  <si>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</si>
  <si>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</si>
  <si>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</si>
  <si>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</si>
  <si>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</si>
  <si>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</si>
  <si>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</si>
  <si>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</si>
  <si>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</si>
  <si>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</si>
  <si>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</si>
  <si>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</si>
  <si>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</si>
  <si>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</si>
  <si>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</si>
  <si>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</si>
  <si>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</si>
  <si>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</si>
  <si>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</si>
  <si>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</si>
  <si>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</si>
  <si>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</si>
  <si>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</si>
  <si>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</si>
  <si>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</si>
  <si>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</si>
  <si>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</si>
  <si>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</si>
  <si>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</si>
  <si>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</si>
  <si>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</si>
  <si>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</si>
  <si>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</si>
  <si>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</si>
  <si>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</si>
  <si>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</si>
  <si>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</si>
  <si>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</si>
  <si>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</si>
  <si>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</si>
  <si>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</si>
  <si>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</si>
  <si>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</si>
  <si>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</si>
  <si>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</si>
  <si>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</si>
  <si>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</si>
  <si>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</si>
  <si>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</si>
  <si>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</si>
  <si>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</si>
  <si>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</si>
  <si>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</si>
  <si>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</si>
  <si>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</si>
  <si>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</si>
  <si>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</si>
  <si>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</si>
  <si>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</si>
  <si>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</si>
  <si>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</si>
  <si>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</si>
  <si>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</si>
  <si>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</si>
  <si>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</si>
  <si>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</si>
  <si>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</si>
  <si>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</si>
  <si>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</si>
  <si>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</si>
  <si>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</si>
  <si>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</si>
  <si>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</si>
  <si>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</si>
  <si>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</si>
  <si>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</si>
  <si>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</si>
  <si>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</si>
  <si>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</si>
  <si>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</si>
  <si>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</si>
  <si>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</si>
  <si>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</si>
  <si>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</si>
  <si>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</si>
  <si>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</si>
  <si>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</si>
  <si>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</si>
  <si>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</si>
  <si>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</si>
  <si>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</si>
  <si>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</si>
  <si>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</si>
  <si>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</si>
  <si>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</si>
  <si>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</si>
  <si>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</si>
  <si>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</si>
  <si>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</si>
  <si>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</si>
  <si>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</si>
  <si>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</si>
  <si>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</si>
  <si>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</si>
  <si>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</si>
  <si>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</si>
  <si>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</si>
  <si>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</si>
  <si>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</si>
  <si>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</si>
  <si>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</si>
  <si>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</si>
  <si>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</si>
  <si>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</si>
  <si>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</si>
  <si>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</si>
  <si>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</si>
  <si>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</si>
  <si>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</si>
  <si>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</si>
  <si>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</si>
  <si>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</si>
  <si>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</si>
  <si>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</si>
  <si>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</si>
  <si>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</si>
  <si>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</si>
  <si>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</si>
  <si>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</si>
  <si>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</si>
  <si>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</si>
  <si>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</si>
  <si>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</si>
  <si>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</si>
  <si>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</si>
  <si>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</si>
  <si>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</si>
  <si>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</si>
  <si>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</si>
  <si>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</si>
  <si>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</si>
  <si>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</si>
  <si>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</si>
  <si>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</si>
  <si>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</si>
  <si>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</si>
  <si>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</si>
  <si>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</si>
  <si>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</si>
  <si>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</si>
  <si>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</si>
  <si>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</si>
  <si>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</si>
  <si>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</si>
  <si>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</si>
  <si>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</si>
  <si>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</si>
  <si>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</si>
  <si>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</si>
  <si>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</si>
  <si>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</si>
  <si>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</si>
  <si>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</si>
  <si>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</si>
  <si>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</si>
  <si>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</si>
  <si>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</si>
  <si>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</si>
  <si>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</si>
  <si>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</si>
  <si>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</si>
  <si>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</si>
  <si>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</si>
  <si>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</si>
  <si>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</si>
  <si>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</si>
  <si>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</si>
  <si>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</si>
  <si>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</si>
  <si>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</si>
  <si>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</si>
  <si>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</si>
  <si>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</si>
  <si>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</si>
  <si>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</si>
  <si>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</si>
  <si>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</si>
  <si>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</si>
  <si>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</si>
  <si>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</si>
  <si>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</si>
  <si>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</si>
  <si>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</si>
  <si>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</si>
  <si>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</si>
  <si>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</si>
  <si>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</si>
  <si>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</si>
  <si>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</si>
  <si>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</si>
  <si>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</si>
  <si>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</si>
  <si>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</si>
  <si>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</si>
  <si>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</si>
  <si>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</si>
  <si>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</si>
  <si>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</si>
  <si>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</si>
  <si>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</si>
  <si>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</si>
  <si>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</si>
  <si>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</si>
  <si>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</si>
  <si>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</si>
  <si>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</si>
  <si>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</si>
  <si>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</si>
  <si>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</si>
  <si>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</si>
  <si>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</si>
  <si>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</si>
  <si>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</si>
  <si>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</si>
  <si>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</si>
  <si>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</si>
  <si>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</si>
  <si>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</si>
  <si>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</si>
  <si>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</si>
  <si>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</si>
  <si>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</si>
  <si>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</si>
  <si>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</si>
  <si>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</si>
  <si>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</si>
  <si>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</si>
  <si>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</si>
  <si>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</si>
  <si>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</si>
  <si>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</si>
  <si>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</si>
  <si>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</si>
  <si>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</si>
  <si>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</si>
  <si>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</si>
  <si>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</si>
  <si>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</si>
  <si>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</si>
  <si>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</si>
  <si>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</si>
  <si>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</si>
  <si>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</si>
  <si>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</si>
  <si>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</si>
  <si>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</si>
  <si>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</si>
  <si>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</si>
  <si>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</si>
  <si>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</si>
  <si>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</si>
  <si>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</si>
  <si>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</si>
  <si>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</si>
  <si>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</si>
  <si>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</si>
  <si>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</si>
  <si>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</si>
  <si>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</si>
  <si>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</si>
  <si>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</si>
  <si>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</si>
  <si>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</si>
  <si>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</si>
  <si>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</si>
  <si>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</si>
  <si>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</si>
  <si>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</si>
  <si>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</si>
  <si>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</si>
  <si>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</si>
  <si>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</si>
  <si>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</si>
  <si>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</si>
  <si>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</si>
  <si>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</si>
  <si>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</si>
  <si>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</si>
  <si>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</si>
  <si>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</si>
  <si>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</si>
  <si>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</si>
  <si>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</si>
  <si>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</si>
  <si>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</si>
  <si>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</si>
  <si>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</si>
  <si>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</si>
  <si>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</si>
  <si>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</si>
  <si>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</si>
  <si>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</si>
  <si>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</si>
  <si>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</si>
  <si>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</si>
  <si>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</si>
  <si>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</si>
  <si>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</si>
  <si>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</si>
  <si>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</si>
  <si>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</si>
  <si>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</si>
  <si>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</si>
  <si>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</si>
  <si>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</si>
  <si>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</si>
  <si>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</si>
  <si>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</si>
  <si>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</si>
  <si>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</si>
  <si>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</si>
  <si>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</si>
  <si>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</si>
  <si>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</si>
  <si>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</si>
  <si>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</si>
  <si>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</si>
  <si>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</si>
  <si>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</si>
  <si>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</si>
  <si>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</si>
  <si>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</si>
  <si>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</si>
  <si>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</si>
  <si>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</si>
  <si>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</si>
  <si>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</si>
  <si>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</si>
  <si>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</si>
  <si>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</si>
  <si>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</si>
  <si>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</si>
  <si>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</si>
  <si>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</si>
  <si>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</si>
  <si>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</si>
  <si>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</si>
  <si>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</si>
  <si>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</si>
  <si>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</si>
  <si>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</si>
  <si>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</si>
  <si>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</si>
  <si>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</si>
  <si>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</si>
  <si>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</si>
  <si>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</si>
  <si>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</si>
  <si>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</si>
  <si>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</si>
  <si>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</si>
  <si>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</si>
  <si>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</si>
  <si>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</si>
  <si>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</si>
  <si>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</si>
  <si>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</si>
  <si>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</si>
  <si>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</si>
  <si>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</si>
  <si>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</si>
  <si>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</si>
  <si>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</si>
  <si>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</si>
  <si>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</si>
  <si>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</si>
  <si>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</si>
  <si>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</si>
  <si>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</si>
  <si>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</si>
  <si>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</si>
  <si>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</si>
  <si>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</si>
  <si>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</si>
  <si>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</si>
  <si>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</si>
  <si>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</si>
  <si>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</si>
  <si>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</si>
  <si>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</si>
  <si>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</si>
  <si>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</si>
  <si>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</si>
  <si>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</si>
  <si>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</si>
  <si>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</si>
  <si>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</si>
  <si>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</si>
  <si>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</si>
  <si>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</si>
  <si>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</si>
  <si>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</si>
  <si>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</si>
  <si>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</si>
  <si>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</si>
  <si>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</si>
  <si>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</si>
  <si>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</si>
  <si>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</si>
  <si>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</si>
  <si>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</si>
  <si>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</si>
  <si>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</si>
  <si>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</si>
  <si>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</si>
  <si>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</si>
  <si>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</si>
  <si>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</si>
  <si>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</si>
  <si>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</si>
  <si>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</si>
  <si>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</si>
  <si>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</si>
  <si>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</si>
  <si>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</si>
  <si>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</si>
  <si>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</si>
  <si>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</si>
  <si>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</si>
  <si>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</si>
  <si>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</si>
  <si>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</si>
  <si>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</si>
  <si>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</si>
  <si>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</si>
  <si>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</si>
  <si>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</si>
  <si>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</si>
  <si>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</si>
  <si>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</si>
  <si>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</si>
  <si>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</si>
  <si>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</si>
  <si>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</si>
  <si>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</si>
  <si>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</si>
  <si>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</si>
  <si>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</si>
  <si>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</si>
  <si>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</si>
  <si>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</si>
  <si>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</si>
  <si>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</si>
  <si>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</si>
  <si>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</si>
  <si>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</si>
  <si>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</si>
  <si>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</si>
  <si>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</si>
  <si>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</si>
  <si>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</si>
  <si>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</si>
  <si>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</si>
  <si>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</si>
  <si>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</si>
  <si>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</si>
  <si>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</si>
  <si>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</si>
  <si>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</si>
  <si>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</si>
  <si>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</si>
  <si>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</si>
  <si>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</si>
  <si>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</si>
  <si>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</si>
  <si>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</si>
  <si>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</si>
  <si>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</si>
  <si>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</si>
  <si>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</si>
  <si>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</si>
  <si>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</si>
  <si>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</si>
  <si>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</si>
  <si>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</si>
  <si>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</si>
  <si>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</si>
  <si>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</si>
  <si>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</si>
  <si>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</si>
  <si>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</si>
  <si>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</si>
  <si>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</si>
  <si>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</si>
  <si>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</si>
  <si>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</si>
  <si>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</si>
  <si>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</si>
  <si>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</si>
  <si>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</si>
  <si>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</si>
  <si>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</si>
  <si>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</si>
  <si>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</si>
  <si>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</si>
  <si>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</si>
  <si>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</si>
  <si>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</si>
  <si>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</si>
  <si>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</si>
  <si>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</si>
  <si>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</si>
  <si>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</si>
  <si>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</si>
  <si>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</si>
  <si>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</si>
  <si>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</si>
  <si>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</si>
  <si>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</si>
  <si>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</si>
  <si>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</si>
  <si>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</si>
  <si>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</si>
  <si>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</si>
  <si>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</si>
  <si>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</si>
  <si>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</si>
  <si>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</si>
  <si>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</si>
  <si>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</si>
  <si>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</si>
  <si>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</si>
  <si>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</si>
  <si>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</si>
  <si>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</si>
  <si>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</si>
  <si>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</si>
  <si>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</si>
  <si>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</si>
  <si>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</si>
  <si>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</si>
  <si>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</si>
  <si>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</si>
  <si>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</si>
  <si>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</si>
  <si>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</si>
  <si>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</si>
  <si>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</si>
  <si>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</si>
  <si>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</si>
  <si>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</si>
  <si>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</si>
  <si>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</si>
  <si>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</si>
  <si>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</si>
  <si>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</si>
  <si>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</si>
  <si>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</si>
  <si>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</si>
  <si>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</si>
  <si>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</si>
  <si>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</si>
  <si>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</si>
  <si>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</si>
  <si>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</si>
  <si>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</si>
  <si>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</si>
  <si>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</si>
  <si>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</si>
  <si>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</si>
  <si>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</si>
  <si>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</si>
  <si>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</si>
  <si>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</si>
  <si>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</si>
  <si>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</si>
  <si>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</si>
  <si>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</si>
  <si>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</si>
  <si>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</si>
  <si>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</si>
  <si>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</si>
  <si>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</si>
  <si>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</si>
  <si>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</si>
  <si>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</si>
  <si>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</si>
  <si>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</si>
  <si>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</si>
  <si>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</si>
  <si>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</si>
  <si>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</si>
  <si>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</si>
  <si>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</si>
  <si>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</si>
  <si>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</si>
  <si>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</si>
  <si>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</si>
  <si>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</si>
  <si>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</si>
  <si>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</si>
  <si>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</si>
  <si>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</si>
  <si>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</si>
  <si>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</si>
  <si>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</si>
  <si>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</si>
  <si>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</si>
  <si>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</si>
  <si>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</si>
  <si>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</si>
  <si>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</si>
  <si>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</si>
  <si>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</si>
  <si>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</si>
  <si>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</si>
  <si>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</si>
  <si>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</si>
  <si>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</si>
  <si>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</si>
  <si>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</si>
  <si>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</si>
  <si>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</si>
  <si>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</si>
  <si>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</si>
  <si>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</si>
  <si>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</si>
  <si>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</si>
  <si>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</si>
  <si>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</si>
  <si>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</si>
  <si>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</si>
  <si>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</si>
  <si>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</si>
  <si>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</si>
  <si>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</si>
  <si>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</si>
  <si>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</si>
  <si>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</si>
  <si>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</si>
  <si>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</si>
  <si>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</si>
  <si>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</si>
  <si>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</si>
  <si>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</si>
  <si>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</si>
  <si>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</si>
  <si>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</si>
  <si>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</si>
  <si>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</si>
  <si>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</si>
  <si>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</si>
  <si>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</si>
  <si>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</si>
  <si>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</si>
  <si>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</si>
  <si>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</si>
  <si>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</si>
  <si>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</si>
  <si>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</si>
  <si>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</si>
  <si>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</si>
  <si>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</si>
  <si>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</si>
  <si>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</si>
  <si>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</si>
  <si>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</si>
  <si>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</si>
  <si>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</si>
  <si>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</si>
  <si>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</si>
  <si>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</si>
  <si>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</si>
  <si>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</si>
  <si>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</si>
  <si>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</si>
  <si>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</si>
  <si>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</si>
  <si>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</si>
  <si>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</si>
  <si>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</si>
  <si>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</si>
  <si>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</si>
  <si>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</si>
  <si>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</si>
  <si>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</si>
  <si>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</si>
  <si>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</si>
  <si>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</si>
  <si>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</si>
  <si>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</si>
  <si>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</si>
  <si>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</si>
  <si>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</si>
  <si>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</si>
  <si>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</si>
  <si>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</si>
  <si>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</si>
  <si>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</si>
  <si>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</si>
  <si>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</si>
  <si>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</si>
  <si>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</si>
  <si>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</si>
  <si>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</si>
  <si>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</si>
  <si>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</si>
  <si>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</si>
  <si>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</si>
  <si>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</si>
  <si>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</si>
  <si>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</si>
  <si>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</si>
  <si>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</si>
  <si>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</si>
  <si>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</si>
  <si>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</si>
  <si>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</si>
  <si>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</si>
  <si>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</si>
  <si>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</si>
  <si>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</si>
  <si>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</si>
  <si>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</si>
  <si>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</si>
  <si>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</si>
  <si>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</si>
  <si>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</si>
  <si>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</si>
  <si>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</si>
  <si>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</si>
  <si>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</si>
  <si>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</si>
  <si>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</si>
  <si>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</si>
  <si>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</si>
  <si>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</si>
  <si>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</si>
  <si>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</si>
  <si>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</si>
  <si>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</si>
  <si>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</si>
  <si>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</si>
  <si>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</si>
  <si>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</si>
  <si>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</si>
  <si>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</si>
  <si>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</si>
  <si>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</si>
  <si>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</si>
  <si>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</si>
  <si>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</si>
  <si>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</si>
  <si>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</si>
  <si>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</si>
  <si>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</si>
  <si>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</si>
  <si>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</si>
  <si>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</si>
  <si>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</si>
  <si>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</si>
  <si>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</si>
  <si>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</si>
  <si>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</si>
  <si>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</si>
  <si>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</si>
  <si>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</si>
  <si>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</si>
  <si>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</si>
  <si>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</si>
  <si>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</si>
  <si>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</si>
  <si>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</si>
  <si>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</si>
  <si>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</si>
  <si>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</si>
  <si>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</si>
  <si>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</si>
  <si>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</si>
  <si>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</si>
  <si>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</si>
  <si>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</si>
  <si>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</si>
  <si>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</si>
  <si>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</si>
  <si>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</si>
  <si>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</si>
  <si>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</si>
  <si>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</si>
  <si>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</si>
  <si>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</si>
  <si>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</si>
  <si>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</si>
  <si>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</si>
  <si>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</si>
  <si>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</si>
  <si>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</si>
  <si>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</si>
  <si>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</si>
  <si>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</si>
  <si>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</si>
  <si>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</si>
  <si>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</si>
  <si>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</si>
  <si>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</si>
  <si>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</si>
  <si>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</si>
  <si>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</si>
  <si>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</si>
  <si>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</si>
  <si>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</si>
  <si>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</si>
  <si>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</si>
  <si>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</si>
  <si>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</si>
  <si>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</si>
  <si>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</si>
  <si>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</si>
  <si>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</si>
  <si>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</si>
  <si>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</si>
  <si>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</si>
  <si>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</si>
  <si>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</si>
  <si>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</si>
  <si>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</si>
  <si>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</si>
  <si>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</si>
  <si>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</si>
  <si>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</si>
  <si>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</si>
  <si>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</si>
  <si>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</si>
  <si>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</si>
  <si>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</si>
  <si>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</si>
  <si>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</si>
  <si>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</si>
  <si>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</si>
  <si>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</si>
  <si>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</si>
  <si>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</si>
  <si>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</si>
  <si>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</si>
  <si>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</si>
  <si>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</si>
  <si>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</si>
  <si>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</si>
  <si>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</si>
  <si>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</si>
  <si>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</si>
  <si>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</si>
  <si>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</si>
  <si>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</si>
  <si>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</si>
  <si>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</si>
  <si>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</si>
  <si>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</si>
  <si>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</si>
  <si>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</si>
  <si>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</si>
  <si>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</si>
  <si>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</si>
  <si>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</si>
  <si>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</si>
  <si>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</si>
  <si>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</si>
  <si>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</si>
  <si>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</si>
  <si>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</si>
  <si>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</si>
  <si>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</si>
  <si>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</si>
  <si>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</si>
  <si>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</si>
  <si>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</si>
  <si>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</si>
  <si>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</si>
  <si>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</si>
  <si>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</si>
  <si>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</si>
  <si>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</si>
  <si>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</si>
  <si>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</si>
  <si>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</si>
  <si>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</si>
  <si>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</si>
  <si>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</si>
  <si>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</si>
  <si>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</si>
  <si>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</si>
  <si>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</si>
  <si>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</si>
  <si>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</si>
  <si>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</si>
  <si>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</si>
  <si>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</si>
  <si>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</si>
  <si>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</si>
  <si>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</si>
  <si>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</si>
  <si>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</si>
  <si>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</si>
  <si>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</si>
  <si>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</si>
  <si>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</si>
  <si>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</si>
  <si>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</si>
  <si>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</si>
  <si>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</si>
  <si>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</si>
  <si>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</si>
  <si>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</si>
  <si>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</si>
  <si>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</si>
  <si>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</si>
  <si>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</si>
  <si>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</si>
  <si>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</si>
  <si>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</si>
  <si>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</si>
  <si>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</si>
  <si>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</si>
  <si>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</si>
  <si>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</si>
  <si>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</si>
  <si>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</si>
  <si>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</si>
  <si>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</si>
  <si>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</si>
  <si>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</si>
  <si>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</si>
  <si>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</si>
  <si>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</si>
  <si>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</si>
  <si>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</si>
  <si>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</si>
  <si>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</si>
  <si>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</si>
  <si>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</si>
  <si>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</si>
  <si>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</si>
  <si>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</si>
  <si>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</si>
  <si>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</si>
  <si>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</si>
  <si>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</si>
  <si>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</si>
  <si>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</si>
  <si>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</si>
  <si>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</si>
  <si>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</si>
  <si>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</si>
  <si>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</si>
  <si>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</si>
  <si>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</si>
  <si>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</si>
  <si>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</si>
  <si>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</si>
  <si>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</si>
  <si>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</si>
  <si>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</si>
  <si>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</si>
  <si>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</si>
  <si>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</si>
  <si>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</si>
  <si>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</si>
  <si>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</si>
  <si>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</si>
  <si>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</si>
  <si>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</si>
  <si>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</si>
  <si>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</si>
  <si>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</si>
  <si>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</si>
  <si>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</si>
  <si>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</si>
  <si>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</si>
  <si>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</si>
  <si>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</si>
  <si>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</si>
  <si>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</si>
  <si>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</si>
  <si>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</si>
  <si>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</si>
  <si>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</si>
  <si>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</si>
  <si>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</si>
  <si>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</si>
  <si>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</si>
  <si>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</si>
  <si>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</si>
  <si>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</si>
  <si>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</si>
  <si>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</si>
  <si>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</si>
  <si>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</si>
  <si>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</si>
  <si>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</si>
  <si>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</si>
  <si>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</si>
  <si>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</si>
  <si>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</si>
  <si>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</si>
  <si>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</si>
  <si>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</si>
  <si>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</si>
  <si>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</si>
  <si>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</si>
  <si>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</si>
  <si>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</si>
  <si>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</si>
  <si>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</si>
  <si>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</si>
  <si>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</si>
  <si>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</si>
  <si>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</si>
  <si>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</si>
  <si>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</si>
  <si>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</si>
  <si>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</si>
  <si>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</si>
  <si>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</si>
  <si>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</si>
  <si>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</si>
  <si>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</si>
  <si>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</si>
  <si>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</si>
  <si>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</si>
  <si>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</si>
  <si>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</si>
  <si>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</si>
  <si>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</si>
  <si>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</si>
  <si>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</si>
  <si>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</si>
  <si>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</si>
  <si>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</si>
  <si>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</si>
  <si>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</si>
  <si>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</si>
  <si>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</si>
  <si>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</si>
  <si>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</si>
  <si>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</si>
  <si>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</si>
  <si>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</si>
  <si>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</si>
  <si>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</si>
  <si>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</si>
  <si>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</si>
  <si>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</si>
  <si>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</si>
  <si>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</si>
  <si>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</si>
  <si>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</si>
  <si>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</si>
  <si>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</si>
  <si>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</si>
  <si>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</si>
  <si>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</si>
  <si>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</si>
  <si>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</si>
  <si>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</si>
  <si>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</si>
  <si>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</si>
  <si>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</si>
  <si>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</si>
  <si>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</si>
  <si>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</si>
  <si>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</si>
  <si>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</si>
  <si>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</si>
  <si>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</si>
  <si>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</si>
  <si>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</si>
  <si>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</si>
  <si>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</si>
  <si>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</si>
  <si>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</si>
  <si>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</si>
  <si>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</si>
  <si>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</si>
  <si>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SE0009779457</t>
  </si>
  <si>
    <t>SE0009779465</t>
  </si>
  <si>
    <t>ATLJ 110</t>
  </si>
  <si>
    <t>ATLJ 111</t>
  </si>
  <si>
    <t>ATLJ_110</t>
  </si>
  <si>
    <t>ATLJ_111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</si>
</sst>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T12" sqref="T1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1586</v>
      </c>
      <c r="C2" s="64" t="s">
        <v>1298</v>
      </c>
      <c r="D2" s="64" t="s">
        <v>448</v>
      </c>
      <c r="E2" s="65" t="s">
        <v>35</v>
      </c>
      <c r="F2" s="64" t="s">
        <v>333</v>
      </c>
      <c r="G2" s="4">
        <v>42821</v>
      </c>
      <c r="H2" s="95" t="str">
        <f>IF(C2="-","",VLOOKUP(C2,CouponBondIssuersTable,2,0))</f>
        <v>LJGR</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2095</v>
      </c>
      <c r="B7" s="64" t="s">
        <v>1298</v>
      </c>
      <c r="C7" s="64">
        <v>110</v>
      </c>
      <c r="D7" s="55" t="s">
        <v>2093</v>
      </c>
      <c r="E7" s="65">
        <v>1000000</v>
      </c>
      <c r="F7" s="64" t="s">
        <v>35</v>
      </c>
      <c r="G7" s="64" t="s">
        <v>407</v>
      </c>
      <c r="H7" s="64" t="s">
        <v>1141</v>
      </c>
      <c r="I7" s="84">
        <v>0.77</v>
      </c>
      <c r="J7" s="64">
        <v>4</v>
      </c>
      <c r="K7" s="4">
        <v>42913</v>
      </c>
      <c r="L7" s="4">
        <v>43917</v>
      </c>
      <c r="M7" s="4" t="s">
        <v>1138</v>
      </c>
      <c r="N7" s="51" t="s">
        <v>411</v>
      </c>
      <c r="O7" s="65">
        <v>300000000</v>
      </c>
      <c r="P7" s="4">
        <v>42821</v>
      </c>
      <c r="Q7" s="4">
        <f>IF(P7&lt;&gt;"",P7,"")</f>
        <v>42821</v>
      </c>
      <c r="R7" s="4">
        <v>43917</v>
      </c>
      <c r="S7" s="4">
        <v>43910</v>
      </c>
      <c r="T7" s="85" t="s">
        <v>2097</v>
      </c>
      <c r="V7" s="79"/>
      <c r="Y7" s="79"/>
      <c r="Z7" s="79"/>
      <c r="AA7" s="79"/>
      <c r="AB7" s="79"/>
    </row>
    <row r="8" spans="1:28" s="66" customFormat="1">
      <c r="A8" s="83" t="s">
        <v>2096</v>
      </c>
      <c r="B8" s="64" t="s">
        <v>1298</v>
      </c>
      <c r="C8" s="64">
        <v>111</v>
      </c>
      <c r="D8" s="55" t="s">
        <v>2094</v>
      </c>
      <c r="E8" s="65">
        <v>1000000</v>
      </c>
      <c r="F8" s="64" t="s">
        <v>35</v>
      </c>
      <c r="G8" s="64" t="s">
        <v>341</v>
      </c>
      <c r="H8" s="64"/>
      <c r="I8" s="84">
        <v>0.75</v>
      </c>
      <c r="J8" s="64">
        <v>1</v>
      </c>
      <c r="K8" s="4">
        <v>43186</v>
      </c>
      <c r="L8" s="4">
        <v>43917</v>
      </c>
      <c r="M8" s="4" t="s">
        <v>1136</v>
      </c>
      <c r="N8" s="51" t="s">
        <v>339</v>
      </c>
      <c r="O8" s="65">
        <v>500000000</v>
      </c>
      <c r="P8" s="4">
        <v>42821</v>
      </c>
      <c r="Q8" s="4">
        <f t="shared" ref="Q8:Q71" si="0">IF(P8&lt;&gt;"",P8,"")</f>
        <v>42821</v>
      </c>
      <c r="R8" s="4">
        <v>43917</v>
      </c>
      <c r="S8" s="4">
        <v>43909</v>
      </c>
      <c r="T8" s="85" t="s">
        <v>2098</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B8">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8">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2017-03-24T09:01:58Z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