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<sst xmlns="http://schemas.openxmlformats.org/spreadsheetml/2006/main" count="3204" uniqueCount="2097">
  <si>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</si>
  <si>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</si>
  <si>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</si>
  <si>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</si>
  <si>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</si>
  <si>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</si>
  <si>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</si>
  <si>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</si>
  <si>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</si>
  <si>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</si>
  <si>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</si>
  <si>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</si>
  <si>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</si>
  <si>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</si>
  <si>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</si>
  <si>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</si>
  <si>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</si>
  <si>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</si>
  <si>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</si>
  <si>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</si>
  <si>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</si>
  <si>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</si>
  <si>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</si>
  <si>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</si>
  <si>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</si>
  <si>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</si>
  <si>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</si>
  <si>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</si>
  <si>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</si>
  <si>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</si>
  <si>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</si>
  <si>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</si>
  <si>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</si>
  <si>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</si>
  <si>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</si>
  <si>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</si>
  <si>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</si>
  <si>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</si>
  <si>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</si>
  <si>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</si>
  <si>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</si>
  <si>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</si>
  <si>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</si>
  <si>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</si>
  <si>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</si>
  <si>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</si>
  <si>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</si>
  <si>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</si>
  <si>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</si>
  <si>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</si>
  <si>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</si>
  <si>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</si>
  <si>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</si>
  <si>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</si>
  <si>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</si>
  <si>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</si>
  <si>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</si>
  <si>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</si>
  <si>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</si>
  <si>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</si>
  <si>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</si>
  <si>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</si>
  <si>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</si>
  <si>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</si>
  <si>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</si>
  <si>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</si>
  <si>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</si>
  <si>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</si>
  <si>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</si>
  <si>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</si>
  <si>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</si>
  <si>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</si>
  <si>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</si>
  <si>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</si>
  <si>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</si>
  <si>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</si>
  <si>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</si>
  <si>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</si>
  <si>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</si>
  <si>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</si>
  <si>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</si>
  <si>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</si>
  <si>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</si>
  <si>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</si>
  <si>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</si>
  <si>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</si>
  <si>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</si>
  <si>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</si>
  <si>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</si>
  <si>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</si>
  <si>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</si>
  <si>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</si>
  <si>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</si>
  <si>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</si>
  <si>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</si>
  <si>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</si>
  <si>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</si>
  <si>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</si>
  <si>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</si>
  <si>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</si>
  <si>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</si>
  <si>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</si>
  <si>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</si>
  <si>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</si>
  <si>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</si>
  <si>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</si>
  <si>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</si>
  <si>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</si>
  <si>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</si>
  <si>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</si>
  <si>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</si>
  <si>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</si>
  <si>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</si>
  <si>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</si>
  <si>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</si>
  <si>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</si>
  <si>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</si>
  <si>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</si>
  <si>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</si>
  <si>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</si>
  <si>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</si>
  <si>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</si>
  <si>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</si>
  <si>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</si>
  <si>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</si>
  <si>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</si>
  <si>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</si>
  <si>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</si>
  <si>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</si>
  <si>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</si>
  <si>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</si>
  <si>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</si>
  <si>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</si>
  <si>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</si>
  <si>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</si>
  <si>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</si>
  <si>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</si>
  <si>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</si>
  <si>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</si>
  <si>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</si>
  <si>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</si>
  <si>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</si>
  <si>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</si>
  <si>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</si>
  <si>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</si>
  <si>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</si>
  <si>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</si>
  <si>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</si>
  <si>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</si>
  <si>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</si>
  <si>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</si>
  <si>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</si>
  <si>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</si>
  <si>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</si>
  <si>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</si>
  <si>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</si>
  <si>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</si>
  <si>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</si>
  <si>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</si>
  <si>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</si>
  <si>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</si>
  <si>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</si>
  <si>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</si>
  <si>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</si>
  <si>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</si>
  <si>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</si>
  <si>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</si>
  <si>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</si>
  <si>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</si>
  <si>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</si>
  <si>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</si>
  <si>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</si>
  <si>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</si>
  <si>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</si>
  <si>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</si>
  <si>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</si>
  <si>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</si>
  <si>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</si>
  <si>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</si>
  <si>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</si>
  <si>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</si>
  <si>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</si>
  <si>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</si>
  <si>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</si>
  <si>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</si>
  <si>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</si>
  <si>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</si>
  <si>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</si>
  <si>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</si>
  <si>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</si>
  <si>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</si>
  <si>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</si>
  <si>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</si>
  <si>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</si>
  <si>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</si>
  <si>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</si>
  <si>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</si>
  <si>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</si>
  <si>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</si>
  <si>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</si>
  <si>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</si>
  <si>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</si>
  <si>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</si>
  <si>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</si>
  <si>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</si>
  <si>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</si>
  <si>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</si>
  <si>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</si>
  <si>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</si>
  <si>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</si>
  <si>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</si>
  <si>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</si>
  <si>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</si>
  <si>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</si>
  <si>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</si>
  <si>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</si>
  <si>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</si>
  <si>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</si>
  <si>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</si>
  <si>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</si>
  <si>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</si>
  <si>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</si>
  <si>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</si>
  <si>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</si>
  <si>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</si>
  <si>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</si>
  <si>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</si>
  <si>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</si>
  <si>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</si>
  <si>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</si>
  <si>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</si>
  <si>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</si>
  <si>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</si>
  <si>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</si>
  <si>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</si>
  <si>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</si>
  <si>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</si>
  <si>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</si>
  <si>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</si>
  <si>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</si>
  <si>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</si>
  <si>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</si>
  <si>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</si>
  <si>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</si>
  <si>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</si>
  <si>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</si>
  <si>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</si>
  <si>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</si>
  <si>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</si>
  <si>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</si>
  <si>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</si>
  <si>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</si>
  <si>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</si>
  <si>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</si>
  <si>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</si>
  <si>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</si>
  <si>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</si>
  <si>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</si>
  <si>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</si>
  <si>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</si>
  <si>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</si>
  <si>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</si>
  <si>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</si>
  <si>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</si>
  <si>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</si>
  <si>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</si>
  <si>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</si>
  <si>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</si>
  <si>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</si>
  <si>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</si>
  <si>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</si>
  <si>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</si>
  <si>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</si>
  <si>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</si>
  <si>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</si>
  <si>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</si>
  <si>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</si>
  <si>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</si>
  <si>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</si>
  <si>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</si>
  <si>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</si>
  <si>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</si>
  <si>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</si>
  <si>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</si>
  <si>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</si>
  <si>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</si>
  <si>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</si>
  <si>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</si>
  <si>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</si>
  <si>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</si>
  <si>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</si>
  <si>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</si>
  <si>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</si>
  <si>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</si>
  <si>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</si>
  <si>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</si>
  <si>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</si>
  <si>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</si>
  <si>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</si>
  <si>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</si>
  <si>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</si>
  <si>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</si>
  <si>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</si>
  <si>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</si>
  <si>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</si>
  <si>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</si>
  <si>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</si>
  <si>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</si>
  <si>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</si>
  <si>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</si>
  <si>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</si>
  <si>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</si>
  <si>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</si>
  <si>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</si>
  <si>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</si>
  <si>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</si>
  <si>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</si>
  <si>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</si>
  <si>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</si>
  <si>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</si>
  <si>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</si>
  <si>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</si>
  <si>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</si>
  <si>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</si>
  <si>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</si>
  <si>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</si>
  <si>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</si>
  <si>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</si>
  <si>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</si>
  <si>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</si>
  <si>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</si>
  <si>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</si>
  <si>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</si>
  <si>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</si>
  <si>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</si>
  <si>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</si>
  <si>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</si>
  <si>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</si>
  <si>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</si>
  <si>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</si>
  <si>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</si>
  <si>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</si>
  <si>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</si>
  <si>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</si>
  <si>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</si>
  <si>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</si>
  <si>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</si>
  <si>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</si>
  <si>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</si>
  <si>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</si>
  <si>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</si>
  <si>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</si>
  <si>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</si>
  <si>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</si>
  <si>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</si>
  <si>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</si>
  <si>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</si>
  <si>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</si>
  <si>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</si>
  <si>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</si>
  <si>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</si>
  <si>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</si>
  <si>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</si>
  <si>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</si>
  <si>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</si>
  <si>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</si>
  <si>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</si>
  <si>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</si>
  <si>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</si>
  <si>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</si>
  <si>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</si>
  <si>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</si>
  <si>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</si>
  <si>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</si>
  <si>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</si>
  <si>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</si>
  <si>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</si>
  <si>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</si>
  <si>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</si>
  <si>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</si>
  <si>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</si>
  <si>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</si>
  <si>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</si>
  <si>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</si>
  <si>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</si>
  <si>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</si>
  <si>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</si>
  <si>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</si>
  <si>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</si>
  <si>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</si>
  <si>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</si>
  <si>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</si>
  <si>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</si>
  <si>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</si>
  <si>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</si>
  <si>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</si>
  <si>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</si>
  <si>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</si>
  <si>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</si>
  <si>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</si>
  <si>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</si>
  <si>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</si>
  <si>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</si>
  <si>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</si>
  <si>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</si>
  <si>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</si>
  <si>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</si>
  <si>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</si>
  <si>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</si>
  <si>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</si>
  <si>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</si>
  <si>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</si>
  <si>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</si>
  <si>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</si>
  <si>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</si>
  <si>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</si>
  <si>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</si>
  <si>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</si>
  <si>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</si>
  <si>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</si>
  <si>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</si>
  <si>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</si>
  <si>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</si>
  <si>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</si>
  <si>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</si>
  <si>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</si>
  <si>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</si>
  <si>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</si>
  <si>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</si>
  <si>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</si>
  <si>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</si>
  <si>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</si>
  <si>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</si>
  <si>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</si>
  <si>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</si>
  <si>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</si>
  <si>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</si>
  <si>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</si>
  <si>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</si>
  <si>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</si>
  <si>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</si>
  <si>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</si>
  <si>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</si>
  <si>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</si>
  <si>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</si>
  <si>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</si>
  <si>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</si>
  <si>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</si>
  <si>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</si>
  <si>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</si>
  <si>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</si>
  <si>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</si>
  <si>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</si>
  <si>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</si>
  <si>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</si>
  <si>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</si>
  <si>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</si>
  <si>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</si>
  <si>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</si>
  <si>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</si>
  <si>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</si>
  <si>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</si>
  <si>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</si>
  <si>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</si>
  <si>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</si>
  <si>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</si>
  <si>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</si>
  <si>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</si>
  <si>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</si>
  <si>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</si>
  <si>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</si>
  <si>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</si>
  <si>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</si>
  <si>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</si>
  <si>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</si>
  <si>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</si>
  <si>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</si>
  <si>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</si>
  <si>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</si>
  <si>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</si>
  <si>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</si>
  <si>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</si>
  <si>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</si>
  <si>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</si>
  <si>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</si>
  <si>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</si>
  <si>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</si>
  <si>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</si>
  <si>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</si>
  <si>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</si>
  <si>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</si>
  <si>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</si>
  <si>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</si>
  <si>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</si>
  <si>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</si>
  <si>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</si>
  <si>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</si>
  <si>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</si>
  <si>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</si>
  <si>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</si>
  <si>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</si>
  <si>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</si>
  <si>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</si>
  <si>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</si>
  <si>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</si>
  <si>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</si>
  <si>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</si>
  <si>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</si>
  <si>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</si>
  <si>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</si>
  <si>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</si>
  <si>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</si>
  <si>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</si>
  <si>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</si>
  <si>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</si>
  <si>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</si>
  <si>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</si>
  <si>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</si>
  <si>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</si>
  <si>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</si>
  <si>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</si>
  <si>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</si>
  <si>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</si>
  <si>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</si>
  <si>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</si>
  <si>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</si>
  <si>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</si>
  <si>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</si>
  <si>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</si>
  <si>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</si>
  <si>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</si>
  <si>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</si>
  <si>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</si>
  <si>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</si>
  <si>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</si>
  <si>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</si>
  <si>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</si>
  <si>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</si>
  <si>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</si>
  <si>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</si>
  <si>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</si>
  <si>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</si>
  <si>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</si>
  <si>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</si>
  <si>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</si>
  <si>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</si>
  <si>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</si>
  <si>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</si>
  <si>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</si>
  <si>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</si>
  <si>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</si>
  <si>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</si>
  <si>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</si>
  <si>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</si>
  <si>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</si>
  <si>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</si>
  <si>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</si>
  <si>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</si>
  <si>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</si>
  <si>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</si>
  <si>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</si>
  <si>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</si>
  <si>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</si>
  <si>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</si>
  <si>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</si>
  <si>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</si>
  <si>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</si>
  <si>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</si>
  <si>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</si>
  <si>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</si>
  <si>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</si>
  <si>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</si>
  <si>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</si>
  <si>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</si>
  <si>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</si>
  <si>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</si>
  <si>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</si>
  <si>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</si>
  <si>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</si>
  <si>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</si>
  <si>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</si>
  <si>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</si>
  <si>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</si>
  <si>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</si>
  <si>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</si>
  <si>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</si>
  <si>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</si>
  <si>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</si>
  <si>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</si>
  <si>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</si>
  <si>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</si>
  <si>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</si>
  <si>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</si>
  <si>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</si>
  <si>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</si>
  <si>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</si>
  <si>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</si>
  <si>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</si>
  <si>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</si>
  <si>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</si>
  <si>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</si>
  <si>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</si>
  <si>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</si>
  <si>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</si>
  <si>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</si>
  <si>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</si>
  <si>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</si>
  <si>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</si>
  <si>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</si>
  <si>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</si>
  <si>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</si>
  <si>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</si>
  <si>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</si>
  <si>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</si>
  <si>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</si>
  <si>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</si>
  <si>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</si>
  <si>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</si>
  <si>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</si>
  <si>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</si>
  <si>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</si>
  <si>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</si>
  <si>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</si>
  <si>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</si>
  <si>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</si>
  <si>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</si>
  <si>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</si>
  <si>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</si>
  <si>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</si>
  <si>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</si>
  <si>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</si>
  <si>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</si>
  <si>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</si>
  <si>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</si>
  <si>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</si>
  <si>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</si>
  <si>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</si>
  <si>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</si>
  <si>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</si>
  <si>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</si>
  <si>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</si>
  <si>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</si>
  <si>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</si>
  <si>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</si>
  <si>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</si>
  <si>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</si>
  <si>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</si>
  <si>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</si>
  <si>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</si>
  <si>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</si>
  <si>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</si>
  <si>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</si>
  <si>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</si>
  <si>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</si>
  <si>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</si>
  <si>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</si>
  <si>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</si>
  <si>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</si>
  <si>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</si>
  <si>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</si>
  <si>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</si>
  <si>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</si>
  <si>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</si>
  <si>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</si>
  <si>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</si>
  <si>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</si>
  <si>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</si>
  <si>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</si>
  <si>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</si>
  <si>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</si>
  <si>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</si>
  <si>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</si>
  <si>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</si>
  <si>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</si>
  <si>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</si>
  <si>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</si>
  <si>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</si>
  <si>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</si>
  <si>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</si>
  <si>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</si>
  <si>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</si>
  <si>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</si>
  <si>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</si>
  <si>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</si>
  <si>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</si>
  <si>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</si>
  <si>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</si>
  <si>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</si>
  <si>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</si>
  <si>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</si>
  <si>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</si>
  <si>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</si>
  <si>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</si>
  <si>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</si>
  <si>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</si>
  <si>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</si>
  <si>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</si>
  <si>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</si>
  <si>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</si>
  <si>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</si>
  <si>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</si>
  <si>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</si>
  <si>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</si>
  <si>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</si>
  <si>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</si>
  <si>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</si>
  <si>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</si>
  <si>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</si>
  <si>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</si>
  <si>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</si>
  <si>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</si>
  <si>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</si>
  <si>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</si>
  <si>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</si>
  <si>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</si>
  <si>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</si>
  <si>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</si>
  <si>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</si>
  <si>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</si>
  <si>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</si>
  <si>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</si>
  <si>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</si>
  <si>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</si>
  <si>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</si>
  <si>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</si>
  <si>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</si>
  <si>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</si>
  <si>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</si>
  <si>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</si>
  <si>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</si>
  <si>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</si>
  <si>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</si>
  <si>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</si>
  <si>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</si>
  <si>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</si>
  <si>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</si>
  <si>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</si>
  <si>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</si>
  <si>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</si>
  <si>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</si>
  <si>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</si>
  <si>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</si>
  <si>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</si>
  <si>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</si>
  <si>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</si>
  <si>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</si>
  <si>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</si>
  <si>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</si>
  <si>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</si>
  <si>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</si>
  <si>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</si>
  <si>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</si>
  <si>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</si>
  <si>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</si>
  <si>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</si>
  <si>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</si>
  <si>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</si>
  <si>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</si>
  <si>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</si>
  <si>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</si>
  <si>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</si>
  <si>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</si>
  <si>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</si>
  <si>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</si>
  <si>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</si>
  <si>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</si>
  <si>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</si>
  <si>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</si>
  <si>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</si>
  <si>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</si>
  <si>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</si>
  <si>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</si>
  <si>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</si>
  <si>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</si>
  <si>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</si>
  <si>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</si>
  <si>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</si>
  <si>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</si>
  <si>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</si>
  <si>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</si>
  <si>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</si>
  <si>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</si>
  <si>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</si>
  <si>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</si>
  <si>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</si>
  <si>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</si>
  <si>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</si>
  <si>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</si>
  <si>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</si>
  <si>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</si>
  <si>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</si>
  <si>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</si>
  <si>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</si>
  <si>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</si>
  <si>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</si>
  <si>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</si>
  <si>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</si>
  <si>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</si>
  <si>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</si>
  <si>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</si>
  <si>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</si>
  <si>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</si>
  <si>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</si>
  <si>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</si>
  <si>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</si>
  <si>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</si>
  <si>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</si>
  <si>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</si>
  <si>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</si>
  <si>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</si>
  <si>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</si>
  <si>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</si>
  <si>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</si>
  <si>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</si>
  <si>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</si>
  <si>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</si>
  <si>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</si>
  <si>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</si>
  <si>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</si>
  <si>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</si>
  <si>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</si>
  <si>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</si>
  <si>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</si>
  <si>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</si>
  <si>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</si>
  <si>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</si>
  <si>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</si>
  <si>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</si>
  <si>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</si>
  <si>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</si>
  <si>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</si>
  <si>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</si>
  <si>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</si>
  <si>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</si>
  <si>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</si>
  <si>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</si>
  <si>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</si>
  <si>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</si>
  <si>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</si>
  <si>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</si>
  <si>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</si>
  <si>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</si>
  <si>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</si>
  <si>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</si>
  <si>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</si>
  <si>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</si>
  <si>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</si>
  <si>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</si>
  <si>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</si>
  <si>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</si>
  <si>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</si>
  <si>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</si>
  <si>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</si>
  <si>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</si>
  <si>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</si>
  <si>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</si>
  <si>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</si>
  <si>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</si>
  <si>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</si>
  <si>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</si>
  <si>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</si>
  <si>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</si>
  <si>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</si>
  <si>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</si>
  <si>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</si>
  <si>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</si>
  <si>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</si>
  <si>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</si>
  <si>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</si>
  <si>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</si>
  <si>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</si>
  <si>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</si>
  <si>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</si>
  <si>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</si>
  <si>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</si>
  <si>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</si>
  <si>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</si>
  <si>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</si>
  <si>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</si>
  <si>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</si>
  <si>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</si>
  <si>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</si>
  <si>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</si>
  <si>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</si>
  <si>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</si>
  <si>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</si>
  <si>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</si>
  <si>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</si>
  <si>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</si>
  <si>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</si>
  <si>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</si>
  <si>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</si>
  <si>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</si>
  <si>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</si>
  <si>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</si>
  <si>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</si>
  <si>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</si>
  <si>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</si>
  <si>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</si>
  <si>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</si>
  <si>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</si>
  <si>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</si>
  <si>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</si>
  <si>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</si>
  <si>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</si>
  <si>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</si>
  <si>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</si>
  <si>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</si>
  <si>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</si>
  <si>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</si>
  <si>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</si>
  <si>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</si>
  <si>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</si>
  <si>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</si>
  <si>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</si>
  <si>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</si>
  <si>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</si>
  <si>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</si>
  <si>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</si>
  <si>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</si>
  <si>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</si>
  <si>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</si>
  <si>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</si>
  <si>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</si>
  <si>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</si>
  <si>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</si>
  <si>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</si>
  <si>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</si>
  <si>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</si>
  <si>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</si>
  <si>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</si>
  <si>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</si>
  <si>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</si>
  <si>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</si>
  <si>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</si>
  <si>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</si>
  <si>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</si>
  <si>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</si>
  <si>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</si>
  <si>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</si>
  <si>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</si>
  <si>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</si>
  <si>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</si>
  <si>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</si>
  <si>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</si>
  <si>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</si>
  <si>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</si>
  <si>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</si>
  <si>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</si>
  <si>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</si>
  <si>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</si>
  <si>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</si>
  <si>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</si>
  <si>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</si>
  <si>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</si>
  <si>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</si>
  <si>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</si>
  <si>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</si>
  <si>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</si>
  <si>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</si>
  <si>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</si>
  <si>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</si>
  <si>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</si>
  <si>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</si>
  <si>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</si>
  <si>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</si>
  <si>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</si>
  <si>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</si>
  <si>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</si>
  <si>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</si>
  <si>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</si>
  <si>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</si>
  <si>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</si>
  <si>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</si>
  <si>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</si>
  <si>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</si>
  <si>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</si>
  <si>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</si>
  <si>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</si>
  <si>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</si>
  <si>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</si>
  <si>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</si>
  <si>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</si>
  <si>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</si>
  <si>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</si>
  <si>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</si>
  <si>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</si>
  <si>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</si>
  <si>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</si>
  <si>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</si>
  <si>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</si>
  <si>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</si>
  <si>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</si>
  <si>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</si>
  <si>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</si>
  <si>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</si>
  <si>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</si>
  <si>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</si>
  <si>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</si>
  <si>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</si>
  <si>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</si>
  <si>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</si>
  <si>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</si>
  <si>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</si>
  <si>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</si>
  <si>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</si>
  <si>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</si>
  <si>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</si>
  <si>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</si>
  <si>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</si>
  <si>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</si>
  <si>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</si>
  <si>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</si>
  <si>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</si>
  <si>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</si>
  <si>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</si>
  <si>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</si>
  <si>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</si>
  <si>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</si>
  <si>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</si>
  <si>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</si>
  <si>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</si>
  <si>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</si>
  <si>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</si>
  <si>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</si>
  <si>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</si>
  <si>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</si>
  <si>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</si>
  <si>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</si>
  <si>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</si>
  <si>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</si>
  <si>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</si>
  <si>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</si>
  <si>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</si>
  <si>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</si>
  <si>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</si>
  <si>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</si>
  <si>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</si>
  <si>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</si>
  <si>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</si>
  <si>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</si>
  <si>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</si>
  <si>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</si>
  <si>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</si>
  <si>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</si>
  <si>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</si>
  <si>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</si>
  <si>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</si>
  <si>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</si>
  <si>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</si>
  <si>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</si>
  <si>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</si>
  <si>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</si>
  <si>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</si>
  <si>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</si>
  <si>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</si>
  <si>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</si>
  <si>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</si>
  <si>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</si>
  <si>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</si>
  <si>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</si>
  <si>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</si>
  <si>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</si>
  <si>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</si>
  <si>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</si>
  <si>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</si>
  <si>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</si>
  <si>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</si>
  <si>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</si>
  <si>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</si>
  <si>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</si>
  <si>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</si>
  <si>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</si>
  <si>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</si>
  <si>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</si>
  <si>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</si>
  <si>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</si>
  <si>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</si>
  <si>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</si>
  <si>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</si>
  <si>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</si>
  <si>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</si>
  <si>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</si>
  <si>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</si>
  <si>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</si>
  <si>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</si>
  <si>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</si>
  <si>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</si>
  <si>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</si>
  <si>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</si>
  <si>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</si>
  <si>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</si>
  <si>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</si>
  <si>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</si>
  <si>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</si>
  <si>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</si>
  <si>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</si>
  <si>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</si>
  <si>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</si>
  <si>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</si>
  <si>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</si>
  <si>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</si>
  <si>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</si>
  <si>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</si>
  <si>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</si>
  <si>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</si>
  <si>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</si>
  <si>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</si>
  <si>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</si>
  <si>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</si>
  <si>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</si>
  <si>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</si>
  <si>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</si>
  <si>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</si>
  <si>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</si>
  <si>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</si>
  <si>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</si>
  <si>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</si>
  <si>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</si>
  <si>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</si>
  <si>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</si>
  <si>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</si>
  <si>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</si>
  <si>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</si>
  <si>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</si>
  <si>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</si>
  <si>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</si>
  <si>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</si>
  <si>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</si>
  <si>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</si>
  <si>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</si>
  <si>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</si>
  <si>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</si>
  <si>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</si>
  <si>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</si>
  <si>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</si>
  <si>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</si>
  <si>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</si>
  <si>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</si>
  <si>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</si>
  <si>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</si>
  <si>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</si>
  <si>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</si>
  <si>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</si>
  <si>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</si>
  <si>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</si>
  <si>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</si>
  <si>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</si>
  <si>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</si>
  <si>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</si>
  <si>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</si>
  <si>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</si>
  <si>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</si>
  <si>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</si>
  <si>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</si>
  <si>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</si>
  <si>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</si>
  <si>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</si>
  <si>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</si>
  <si>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</si>
  <si>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</si>
  <si>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</si>
  <si>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</si>
  <si>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</si>
  <si>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</si>
  <si>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</si>
  <si>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</si>
  <si>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</si>
  <si>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</si>
  <si>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</si>
  <si>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</si>
  <si>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</si>
  <si>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</si>
  <si>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</si>
  <si>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</si>
  <si>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</si>
  <si>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</si>
  <si>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</si>
  <si>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</si>
  <si>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</si>
  <si>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</si>
  <si>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</si>
  <si>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</si>
  <si>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</si>
  <si>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</si>
  <si>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</si>
  <si>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</si>
  <si>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</si>
  <si>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</si>
  <si>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</si>
  <si>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</si>
  <si>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</si>
  <si>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</si>
  <si>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</si>
  <si>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</si>
  <si>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</si>
  <si>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</si>
  <si>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</si>
  <si>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</si>
  <si>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</si>
  <si>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</si>
  <si>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</si>
  <si>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</si>
  <si>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</si>
  <si>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</si>
  <si>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</si>
  <si>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</si>
  <si>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</si>
  <si>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</si>
  <si>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</si>
  <si>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</si>
  <si>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</si>
  <si>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</si>
  <si>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</si>
  <si>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</si>
  <si>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</si>
  <si>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</si>
  <si>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</si>
  <si>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</si>
  <si>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</si>
  <si>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</si>
  <si>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</si>
  <si>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</si>
  <si>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</si>
  <si>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</si>
  <si>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</si>
  <si>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</si>
  <si>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</si>
  <si>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</si>
  <si>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</si>
  <si>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</si>
  <si>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</si>
  <si>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</si>
  <si>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</si>
  <si>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</si>
  <si>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</si>
  <si>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</si>
  <si>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</si>
  <si>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</si>
  <si>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</si>
  <si>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</si>
  <si>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</si>
  <si>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</si>
  <si>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</si>
  <si>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</si>
  <si>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</si>
  <si>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</si>
  <si>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</si>
  <si>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</si>
  <si>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</si>
  <si>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</si>
  <si>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</si>
  <si>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</si>
  <si>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</si>
  <si>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</si>
  <si>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</si>
  <si>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</si>
  <si>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</si>
  <si>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</si>
  <si>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</si>
  <si>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</si>
  <si>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</si>
  <si>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</si>
  <si>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</si>
  <si>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</si>
  <si>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</si>
  <si>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</si>
  <si>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</si>
  <si>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</si>
  <si>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</si>
  <si>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</si>
  <si>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</si>
  <si>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</si>
  <si>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</si>
  <si>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</si>
  <si>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</si>
  <si>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</si>
  <si>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</si>
  <si>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</si>
  <si>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</si>
  <si>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</si>
  <si>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</si>
  <si>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</si>
  <si>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</si>
  <si>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</si>
  <si>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</si>
  <si>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</si>
  <si>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</si>
  <si>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</si>
  <si>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</si>
  <si>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</si>
  <si>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</si>
  <si>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</si>
  <si>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</si>
  <si>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</si>
  <si>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</si>
  <si>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</si>
  <si>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</si>
  <si>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</si>
  <si>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</si>
  <si>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</si>
  <si>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</si>
  <si>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</si>
  <si>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</si>
  <si>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</si>
  <si>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</si>
  <si>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</si>
  <si>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</si>
  <si>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</si>
  <si>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</si>
  <si>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</si>
  <si>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</si>
  <si>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</si>
  <si>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</si>
  <si>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</si>
  <si>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</si>
  <si>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</si>
  <si>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</si>
  <si>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</si>
  <si>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</si>
  <si>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</si>
  <si>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</si>
  <si>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</si>
  <si>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</si>
  <si>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</si>
  <si>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</si>
  <si>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</si>
  <si>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</si>
  <si>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</si>
  <si>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</si>
  <si>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</si>
  <si>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</si>
  <si>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</si>
  <si>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</si>
  <si>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</si>
  <si>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</si>
  <si>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</si>
  <si>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</si>
  <si>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</si>
  <si>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</si>
  <si>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</si>
  <si>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</si>
  <si>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</si>
  <si>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</si>
  <si>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</si>
  <si>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</si>
  <si>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</si>
  <si>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</si>
  <si>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</si>
  <si>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</si>
  <si>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</si>
  <si>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</si>
  <si>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</si>
  <si>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</si>
  <si>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</si>
  <si>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</si>
  <si>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</si>
  <si>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</si>
  <si>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</si>
  <si>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</si>
  <si>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</si>
  <si>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</si>
  <si>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</si>
  <si>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</si>
  <si>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</si>
  <si>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</si>
  <si>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</si>
  <si>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</si>
  <si>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</si>
  <si>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</si>
  <si>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</si>
  <si>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</si>
  <si>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</si>
  <si>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</si>
  <si>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</si>
  <si>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</si>
  <si>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</si>
  <si>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</si>
  <si>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</si>
  <si>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</si>
  <si>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</si>
  <si>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</si>
  <si>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</si>
  <si>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</si>
  <si>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</si>
  <si>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</si>
  <si>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</si>
  <si>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</si>
  <si>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</si>
  <si>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</si>
  <si>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</si>
  <si>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</si>
  <si>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</si>
  <si>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</si>
  <si>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</si>
  <si>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</si>
  <si>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</si>
  <si>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</si>
  <si>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</si>
  <si>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</si>
  <si>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</si>
  <si>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</si>
  <si>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</si>
  <si>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</si>
  <si>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</si>
  <si>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</si>
  <si>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</si>
  <si>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</si>
  <si>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</si>
  <si>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</si>
  <si>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</si>
  <si>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</si>
  <si>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</si>
  <si>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</si>
  <si>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</si>
  <si>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</si>
  <si>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</si>
  <si>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</si>
  <si>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</si>
  <si>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</si>
  <si>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</si>
  <si>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</si>
  <si>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</si>
  <si>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</si>
  <si>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</si>
  <si>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</si>
  <si>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</si>
  <si>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</si>
  <si>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</si>
  <si>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</si>
  <si>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</si>
  <si>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</si>
  <si>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</si>
  <si>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</si>
  <si>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</si>
  <si>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</si>
  <si>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</si>
  <si>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</si>
  <si>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</si>
  <si>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</si>
  <si>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</si>
  <si>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</si>
  <si>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</si>
  <si>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</si>
  <si>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</si>
  <si>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</si>
  <si>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</si>
  <si>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</si>
  <si>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</si>
  <si>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</si>
  <si>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</si>
  <si>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</si>
  <si>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</si>
  <si>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</si>
  <si>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</si>
  <si>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</si>
  <si>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</si>
  <si>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</si>
  <si>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</si>
  <si>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</si>
  <si>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</si>
  <si>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</si>
  <si>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</si>
  <si>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</si>
  <si>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</si>
  <si>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</si>
  <si>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</si>
  <si>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</si>
  <si>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</si>
  <si>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</si>
  <si>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</si>
  <si>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</si>
  <si>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</si>
  <si>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</si>
  <si>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</si>
  <si>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</si>
  <si>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</si>
  <si>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</si>
  <si>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</si>
  <si>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</si>
  <si>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</si>
  <si>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</si>
  <si>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</si>
  <si>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</si>
  <si>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</si>
  <si>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</si>
  <si>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</si>
  <si>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</si>
  <si>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</si>
  <si>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</si>
  <si>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</si>
  <si>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</si>
  <si>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</si>
  <si>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</si>
  <si>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</si>
  <si>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</si>
  <si>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</si>
  <si>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</si>
  <si>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</si>
  <si>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</si>
  <si>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</si>
  <si>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</si>
  <si>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</si>
  <si>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</si>
  <si>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</si>
  <si>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</si>
  <si>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</si>
  <si>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</si>
  <si>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</si>
  <si>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</si>
  <si>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</si>
  <si>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</si>
  <si>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</si>
  <si>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</si>
  <si>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</si>
  <si>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</si>
  <si>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</si>
  <si>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</si>
  <si>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</si>
  <si>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</si>
  <si>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</si>
  <si>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</si>
  <si>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</si>
  <si>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</si>
  <si>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</si>
  <si>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</si>
  <si>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</si>
  <si>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</si>
  <si>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</si>
  <si>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</si>
  <si>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</si>
  <si>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</si>
  <si>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</si>
  <si>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</si>
  <si>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</si>
  <si>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</si>
  <si>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</si>
  <si>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</si>
  <si>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</si>
  <si>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</si>
  <si>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</si>
  <si>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</si>
  <si>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</si>
  <si>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</si>
  <si>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</si>
  <si>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</si>
  <si>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</si>
  <si>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</si>
  <si>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</si>
  <si>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</si>
  <si>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</si>
  <si>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</si>
  <si>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</si>
  <si>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</si>
  <si>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</si>
  <si>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</si>
  <si>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</si>
  <si>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</si>
  <si>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</si>
  <si>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</si>
  <si>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</si>
  <si>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</si>
  <si>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</si>
  <si>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</si>
  <si>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</si>
  <si>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</si>
  <si>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</si>
  <si>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</si>
  <si>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</si>
  <si>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</si>
  <si>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</si>
  <si>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</si>
  <si>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</si>
  <si>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</si>
  <si>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</si>
  <si>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</si>
  <si>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</si>
  <si>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</si>
  <si>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</si>
  <si>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</si>
  <si>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</si>
  <si>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</si>
  <si>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</si>
  <si>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</si>
  <si>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</si>
  <si>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</si>
  <si>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</si>
  <si>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</si>
  <si>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</si>
  <si>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</si>
  <si>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</si>
  <si>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</si>
  <si>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</si>
  <si>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</si>
  <si>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</si>
  <si>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</si>
  <si>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</si>
  <si>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</si>
  <si>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</si>
  <si>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</si>
  <si>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</si>
  <si>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</si>
  <si>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</si>
  <si>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</si>
  <si>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</si>
  <si>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</si>
  <si>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</si>
  <si>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</si>
  <si>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</si>
  <si>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</si>
  <si>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</si>
  <si>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</si>
  <si>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</si>
  <si>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</si>
  <si>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</si>
  <si>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</si>
  <si>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</si>
  <si>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</si>
  <si>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</si>
  <si>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</si>
  <si>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</si>
  <si>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</si>
  <si>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</si>
  <si>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</si>
  <si>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</si>
  <si>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</si>
  <si>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</si>
  <si>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</si>
  <si>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</si>
  <si>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</si>
  <si>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</si>
  <si>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</si>
  <si>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</si>
  <si>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</si>
  <si>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</si>
  <si>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</si>
  <si>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</si>
  <si>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</si>
  <si>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</si>
  <si>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</si>
  <si>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</si>
  <si>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</si>
  <si>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</si>
  <si>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</si>
  <si>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</si>
  <si>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</si>
  <si>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</si>
  <si>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</si>
  <si>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</si>
  <si>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</si>
  <si>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</si>
  <si>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</si>
  <si>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</si>
  <si>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</si>
  <si>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</si>
  <si>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</si>
  <si>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</si>
  <si>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</si>
  <si>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</si>
  <si>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</si>
  <si>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</si>
  <si>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</si>
  <si>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</si>
  <si>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</si>
  <si>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</si>
  <si>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</si>
  <si>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</si>
  <si>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</si>
  <si>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</si>
  <si>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</si>
  <si>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</si>
  <si>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</si>
  <si>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</si>
  <si>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</si>
  <si>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</si>
  <si>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</si>
  <si>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</si>
  <si>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</si>
  <si>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</si>
  <si>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</si>
  <si>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</si>
  <si>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</si>
  <si>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</si>
  <si>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</si>
  <si>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</si>
  <si>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</si>
  <si>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</si>
  <si>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</si>
  <si>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</si>
  <si>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</si>
  <si>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</si>
  <si>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</si>
  <si>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</si>
  <si>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</si>
  <si>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</si>
  <si>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</si>
  <si>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</si>
  <si>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</si>
  <si>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</si>
  <si>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</si>
  <si>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</si>
  <si>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</si>
  <si>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</si>
  <si>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</si>
  <si>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</si>
  <si>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</si>
  <si>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</si>
  <si>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</si>
  <si>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</si>
  <si>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</si>
  <si>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</si>
  <si>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</si>
  <si>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</si>
  <si>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</si>
  <si>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</si>
  <si>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</si>
  <si>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</si>
  <si>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</si>
  <si>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</si>
  <si>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</si>
  <si>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</si>
  <si>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</si>
  <si>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</si>
  <si>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</si>
  <si>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</si>
  <si>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</si>
  <si>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</si>
  <si>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</si>
  <si>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</si>
  <si>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</si>
  <si>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</si>
  <si>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</si>
  <si>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</si>
  <si>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</si>
  <si>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</si>
  <si>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</si>
  <si>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</si>
  <si>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</si>
  <si>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</si>
  <si>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</si>
  <si>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</si>
  <si>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</si>
  <si>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</si>
  <si>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</si>
  <si>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</si>
  <si>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</si>
  <si>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</si>
  <si>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</si>
  <si>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</si>
  <si>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</si>
  <si>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</si>
  <si>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</si>
  <si>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</si>
  <si>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</si>
  <si>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</si>
  <si>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</si>
  <si>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</si>
  <si>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</si>
  <si>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</si>
  <si>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</si>
  <si>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</si>
  <si>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</si>
  <si>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</si>
  <si>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</si>
  <si>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</si>
  <si>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</si>
  <si>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</si>
  <si>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</si>
  <si>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</si>
  <si>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</si>
  <si>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</si>
  <si>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</si>
  <si>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</si>
  <si>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</si>
  <si>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</si>
  <si>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</si>
  <si>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</si>
  <si>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</si>
  <si>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</si>
  <si>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</si>
  <si>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</si>
  <si>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</si>
  <si>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</si>
  <si>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</si>
  <si>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</si>
  <si>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</si>
  <si>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</si>
  <si>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</si>
  <si>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</si>
  <si>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</si>
  <si>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</si>
  <si>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</si>
  <si>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</si>
  <si>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</si>
  <si>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</si>
  <si>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</si>
  <si>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</si>
  <si>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</si>
  <si>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</si>
  <si>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</si>
  <si>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</si>
  <si>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</si>
  <si>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</si>
  <si>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</si>
  <si>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</si>
  <si>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</si>
  <si>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</si>
  <si>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</si>
  <si>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</si>
  <si>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</si>
  <si>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</si>
  <si>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</si>
  <si>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</si>
  <si>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</si>
  <si>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</si>
  <si>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</si>
  <si>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</si>
  <si>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</si>
  <si>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</si>
  <si>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</si>
  <si>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</si>
  <si>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</si>
  <si>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</si>
  <si>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</si>
  <si>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</si>
  <si>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</si>
  <si>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</si>
  <si>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</si>
  <si>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</si>
  <si>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</si>
  <si>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</si>
  <si>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</si>
  <si>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</si>
  <si>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</si>
  <si>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</si>
  <si>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</si>
  <si>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</si>
  <si>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</si>
  <si>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</si>
  <si>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</si>
  <si>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</si>
  <si>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</si>
  <si>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</si>
  <si>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</si>
  <si>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</si>
  <si>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</si>
  <si>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</si>
  <si>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</si>
  <si>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</si>
  <si>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</si>
  <si>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</si>
  <si>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</si>
  <si>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</si>
  <si>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</si>
  <si>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</si>
  <si>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</si>
  <si>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</si>
  <si>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</si>
  <si>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</si>
  <si>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</si>
  <si>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</si>
  <si>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</si>
  <si>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</si>
  <si>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</si>
  <si>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</si>
  <si>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</si>
  <si>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</si>
  <si>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</si>
  <si>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</si>
  <si>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</si>
  <si>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</si>
  <si>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</si>
  <si>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</si>
  <si>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</si>
  <si>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</si>
  <si>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</si>
  <si>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</si>
  <si>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</si>
  <si>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</si>
  <si>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</si>
  <si>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</si>
  <si>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</si>
  <si>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</si>
  <si>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</si>
  <si>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</si>
  <si>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</si>
  <si>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</si>
  <si>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</si>
  <si>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</si>
  <si>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</si>
  <si>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</si>
  <si>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</si>
  <si>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</si>
  <si>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</si>
  <si>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</si>
  <si>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</si>
  <si>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</si>
  <si>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</si>
  <si>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</si>
  <si>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</si>
  <si>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</si>
  <si>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</si>
  <si>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</si>
  <si>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</si>
  <si>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</si>
  <si>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</si>
  <si>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</si>
  <si>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</si>
  <si>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</si>
  <si>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</si>
  <si>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</si>
  <si>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</si>
  <si>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</si>
  <si>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</si>
  <si>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</si>
  <si>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</si>
  <si>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</si>
  <si>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</si>
  <si>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</si>
  <si>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</si>
  <si>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</si>
  <si>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</si>
  <si>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</si>
  <si>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</si>
  <si>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</si>
  <si>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</si>
  <si>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</si>
  <si>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</si>
  <si>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</si>
  <si>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</si>
  <si>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</si>
  <si>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</si>
  <si>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</si>
  <si>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</si>
  <si>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</si>
  <si>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</si>
  <si>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</si>
  <si>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</si>
  <si>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</si>
  <si>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</si>
  <si>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</si>
  <si>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</si>
  <si>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</si>
  <si>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</si>
  <si>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</si>
  <si>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</si>
  <si>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</si>
  <si>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</si>
  <si>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</si>
  <si>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</si>
  <si>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</si>
  <si>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</si>
  <si>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</si>
  <si>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</si>
  <si>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</si>
  <si>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</si>
  <si>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</si>
  <si>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</si>
  <si>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</si>
  <si>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</si>
  <si>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</si>
  <si>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</si>
  <si>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</si>
  <si>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</si>
  <si>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</si>
  <si>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</si>
  <si>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</si>
  <si>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</si>
  <si>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</si>
  <si>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</si>
  <si>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</si>
  <si>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</si>
  <si>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</si>
  <si>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</si>
  <si>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</si>
  <si>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</si>
  <si>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</si>
  <si>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</si>
  <si>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</si>
  <si>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</si>
  <si>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</si>
  <si>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</si>
  <si>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</si>
  <si>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</si>
  <si>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</si>
  <si>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</si>
  <si>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</si>
  <si>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</si>
  <si>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</si>
  <si>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</si>
  <si>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</si>
  <si>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</si>
  <si>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</si>
  <si>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</si>
  <si>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</si>
  <si>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</si>
  <si>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</si>
  <si>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</si>
  <si>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</si>
  <si>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</si>
  <si>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</si>
  <si>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</si>
  <si>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</si>
  <si>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</si>
  <si>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</si>
  <si>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</si>
  <si>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</si>
  <si>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</si>
  <si>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</si>
  <si>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</si>
  <si>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</si>
  <si>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</si>
  <si>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</si>
  <si>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</si>
  <si>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</si>
  <si>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</si>
  <si>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</si>
  <si>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</si>
  <si>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</si>
  <si>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</si>
  <si>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</si>
  <si>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</si>
  <si>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</si>
  <si>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</si>
  <si>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</si>
  <si>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</si>
  <si>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</si>
  <si>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</si>
  <si>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</si>
  <si>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</si>
  <si>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</si>
  <si>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</si>
  <si>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</si>
  <si>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</si>
  <si>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</si>
  <si>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</si>
  <si>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</si>
  <si>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</si>
  <si>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</si>
  <si>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</si>
  <si>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</si>
  <si>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</si>
  <si>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</si>
  <si>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</si>
  <si>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</si>
  <si>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</si>
  <si>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</si>
  <si>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</si>
  <si>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</si>
  <si>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</si>
  <si>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</si>
  <si>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</si>
  <si>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</si>
  <si>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</si>
  <si>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</si>
  <si>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</si>
  <si>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</si>
  <si>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</si>
  <si>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</si>
  <si>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</si>
  <si>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</si>
  <si>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</si>
  <si>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</si>
  <si>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</si>
  <si>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</si>
  <si>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</si>
  <si>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</si>
  <si>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</si>
  <si>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</si>
  <si>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</si>
  <si>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</si>
  <si>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</si>
  <si>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</si>
  <si>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</si>
  <si>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</si>
  <si>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</si>
  <si>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</si>
  <si>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</si>
  <si>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</si>
  <si>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</si>
  <si>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</si>
  <si>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</si>
  <si>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</si>
  <si>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</si>
  <si>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</si>
  <si>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</si>
  <si>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</si>
  <si>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</si>
  <si>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</si>
  <si>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</si>
  <si>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</si>
  <si>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</si>
  <si>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</si>
  <si>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Sunborn LO</t>
  </si>
  <si>
    <t>Euro Sunborn London Oy 16_21</t>
  </si>
  <si>
    <t>NO0010775141</t>
  </si>
  <si>
    <t>Sunborn_LO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</si>
</sst>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cellStyleXfs>
  <cellXfs count="283">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0" fontId="54" fillId="0" borderId="0" xfId="0" applyFont="1"/>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5" fillId="0" borderId="0" xfId="0" applyFont="1"/>
    <xf numFmtId="0" fontId="45" fillId="0" borderId="6" xfId="49" applyFont="1" applyBorder="1" applyAlignment="1">
      <alignment vertical="top" wrapText="1"/>
    </xf>
    <xf numFmtId="0" fontId="56"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7"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0" fontId="58" fillId="0" borderId="0" xfId="0" applyFont="1" applyFill="1" applyAlignment="1">
      <alignment vertical="top"/>
    </xf>
    <xf numFmtId="0" fontId="58" fillId="0" borderId="0" xfId="0" applyFont="1" applyFill="1" applyAlignment="1">
      <alignment wrapText="1"/>
    </xf>
    <xf numFmtId="0" fontId="58" fillId="0" borderId="0" xfId="0" applyFont="1" applyFill="1" applyAlignment="1">
      <alignment vertical="top" wrapText="1"/>
    </xf>
    <xf numFmtId="169" fontId="39" fillId="0" borderId="0" xfId="0" applyNumberFormat="1" applyFont="1" applyBorder="1" applyAlignment="1"/>
    <xf numFmtId="0" fontId="0" fillId="0" borderId="0" xfId="0" applyFont="1" applyAlignment="1">
      <alignment vertical="center"/>
    </xf>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41" fillId="46" borderId="0" xfId="0" applyFont="1" applyFill="1" applyBorder="1"/>
    <xf numFmtId="0" fontId="3" fillId="0" borderId="1" xfId="0" applyFont="1" applyBorder="1"/>
    <xf numFmtId="49" fontId="2" fillId="0" borderId="1" xfId="0" applyNumberFormat="1" applyFont="1" applyBorder="1" applyAlignment="1">
      <alignment horizontal="left"/>
    </xf>
    <xf numFmtId="49" fontId="1" fillId="0" borderId="1" xfId="0" applyNumberFormat="1" applyFont="1" applyBorder="1" applyAlignment="1">
      <alignment horizontal="left"/>
    </xf>
    <xf numFmtId="0" fontId="1" fillId="0" borderId="1" xfId="0" applyFont="1" applyBorder="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3"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1" t="s">
        <v>420</v>
      </c>
      <c r="P5" s="272"/>
      <c r="Q5" s="271" t="s">
        <v>421</v>
      </c>
      <c r="R5" s="272"/>
      <c r="S5" s="271" t="s">
        <v>422</v>
      </c>
      <c r="T5" s="272"/>
      <c r="U5" s="271" t="s">
        <v>423</v>
      </c>
      <c r="V5" s="272"/>
      <c r="W5" s="271" t="s">
        <v>424</v>
      </c>
      <c r="X5" s="272"/>
      <c r="Y5" s="271" t="s">
        <v>425</v>
      </c>
      <c r="Z5" s="272"/>
      <c r="AA5" s="271" t="s">
        <v>426</v>
      </c>
      <c r="AB5" s="272"/>
      <c r="AC5" s="271" t="s">
        <v>427</v>
      </c>
      <c r="AD5" s="272"/>
      <c r="AE5" s="271" t="s">
        <v>428</v>
      </c>
      <c r="AF5" s="272"/>
      <c r="AG5" s="271" t="s">
        <v>429</v>
      </c>
      <c r="AH5" s="272"/>
      <c r="AI5" s="271" t="s">
        <v>430</v>
      </c>
      <c r="AJ5" s="272"/>
      <c r="AK5" s="271" t="s">
        <v>431</v>
      </c>
      <c r="AL5" s="272"/>
      <c r="AM5" s="271" t="s">
        <v>432</v>
      </c>
      <c r="AN5" s="272"/>
      <c r="AO5" s="271" t="s">
        <v>433</v>
      </c>
      <c r="AP5" s="272"/>
      <c r="AQ5" s="271" t="s">
        <v>434</v>
      </c>
      <c r="AR5" s="272"/>
      <c r="AS5" s="271" t="s">
        <v>435</v>
      </c>
      <c r="AT5" s="272"/>
      <c r="AU5" s="271" t="s">
        <v>436</v>
      </c>
      <c r="AV5" s="272"/>
      <c r="AW5" s="271" t="s">
        <v>437</v>
      </c>
      <c r="AX5" s="272"/>
      <c r="AY5" s="271" t="s">
        <v>438</v>
      </c>
      <c r="AZ5" s="272"/>
      <c r="BA5" s="271" t="s">
        <v>439</v>
      </c>
      <c r="BB5" s="272"/>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82" t="s">
        <v>844</v>
      </c>
      <c r="B4" s="282"/>
      <c r="C4" s="282"/>
      <c r="D4" s="282"/>
      <c r="E4" s="282"/>
      <c r="F4" s="282"/>
      <c r="G4" s="282"/>
      <c r="H4" s="282"/>
      <c r="I4" s="282"/>
      <c r="J4" s="282"/>
      <c r="K4" s="282"/>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4" t="s">
        <v>1000</v>
      </c>
      <c r="T5" s="275"/>
      <c r="U5" s="275"/>
      <c r="V5" s="275"/>
      <c r="W5" s="275"/>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2"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3" t="s">
        <v>1164</v>
      </c>
      <c r="B5" s="273"/>
      <c r="C5" s="273"/>
      <c r="D5" s="93"/>
      <c r="E5" s="93"/>
      <c r="F5" s="93"/>
      <c r="G5" s="93"/>
      <c r="H5" s="93"/>
      <c r="I5" s="93"/>
      <c r="J5" s="93"/>
      <c r="K5" s="216"/>
      <c r="L5" s="216"/>
      <c r="M5" s="216"/>
      <c r="N5" s="216"/>
      <c r="O5" s="216"/>
      <c r="P5" s="216"/>
      <c r="Q5" s="216"/>
      <c r="R5" s="216"/>
      <c r="S5" s="216"/>
      <c r="T5" s="216"/>
      <c r="V5" s="274" t="s">
        <v>1000</v>
      </c>
      <c r="W5" s="275"/>
      <c r="X5" s="275"/>
      <c r="Y5" s="275"/>
      <c r="Z5" s="275"/>
      <c r="AA5" s="274" t="s">
        <v>1055</v>
      </c>
      <c r="AB5" s="275"/>
      <c r="AC5" s="275"/>
      <c r="AD5" s="275"/>
      <c r="AE5" s="275"/>
      <c r="AF5" s="274" t="s">
        <v>1056</v>
      </c>
      <c r="AG5" s="275"/>
      <c r="AH5" s="275"/>
      <c r="AI5" s="275"/>
      <c r="AJ5" s="275"/>
      <c r="AK5" s="274" t="s">
        <v>1057</v>
      </c>
      <c r="AL5" s="275"/>
      <c r="AM5" s="275"/>
      <c r="AN5" s="275"/>
      <c r="AO5" s="275"/>
      <c r="AP5" s="274" t="s">
        <v>1058</v>
      </c>
      <c r="AQ5" s="275"/>
      <c r="AR5" s="275"/>
      <c r="AS5" s="275"/>
      <c r="AT5" s="275"/>
      <c r="AU5" s="274" t="s">
        <v>1059</v>
      </c>
      <c r="AV5" s="275"/>
      <c r="AW5" s="275"/>
      <c r="AX5" s="275"/>
      <c r="AY5" s="275"/>
      <c r="AZ5" s="274" t="s">
        <v>1060</v>
      </c>
      <c r="BA5" s="275"/>
      <c r="BB5" s="275"/>
      <c r="BC5" s="275"/>
      <c r="BD5" s="275"/>
      <c r="BE5" s="274" t="s">
        <v>1061</v>
      </c>
      <c r="BF5" s="275"/>
      <c r="BG5" s="275"/>
      <c r="BH5" s="275"/>
      <c r="BI5" s="275"/>
      <c r="BJ5" s="274" t="s">
        <v>1062</v>
      </c>
      <c r="BK5" s="275"/>
      <c r="BL5" s="275"/>
      <c r="BM5" s="275"/>
      <c r="BN5" s="275"/>
      <c r="BO5" s="274" t="s">
        <v>1063</v>
      </c>
      <c r="BP5" s="275"/>
      <c r="BQ5" s="275"/>
      <c r="BR5" s="275"/>
      <c r="BS5" s="275"/>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85" zoomScaleNormal="85" zoomScaleSheetLayoutView="55" workbookViewId="0">
      <pane xSplit="4" ySplit="6" topLeftCell="N7" activePane="bottomRight" state="frozen"/>
      <selection pane="topRight" activeCell="E1" sqref="E1"/>
      <selection pane="bottomLeft" activeCell="A7" sqref="A7"/>
      <selection pane="bottomRight" activeCell="O22" sqref="O22"/>
    </sheetView>
  </sheetViews>
  <sheetFormatPr defaultColWidth="9.109375" defaultRowHeight="13.2"/>
  <cols>
    <col min="1" max="1" width="29.109375" style="55" customWidth="1"/>
    <col min="2" max="2" width="28.332031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19</v>
      </c>
      <c r="B2" s="64" t="s">
        <v>279</v>
      </c>
      <c r="C2" s="64" t="s">
        <v>2091</v>
      </c>
      <c r="D2" s="64" t="s">
        <v>1796</v>
      </c>
      <c r="E2" s="65" t="s">
        <v>34</v>
      </c>
      <c r="F2" s="64" t="s">
        <v>278</v>
      </c>
      <c r="G2" s="4">
        <v>42844</v>
      </c>
      <c r="H2" s="95" t="str">
        <f>IF(C2="-","",VLOOKUP(C2,CouponBondIssuersTable,2,0))</f>
        <v>SUNL</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268" t="s">
        <v>2093</v>
      </c>
      <c r="B7" s="269" t="s">
        <v>2094</v>
      </c>
      <c r="C7" s="64"/>
      <c r="D7" s="270" t="s">
        <v>2095</v>
      </c>
      <c r="E7" s="65">
        <v>1</v>
      </c>
      <c r="F7" s="267" t="s">
        <v>34</v>
      </c>
      <c r="G7" s="64" t="s">
        <v>407</v>
      </c>
      <c r="H7" s="64" t="s">
        <v>1145</v>
      </c>
      <c r="I7" s="84">
        <v>5.5</v>
      </c>
      <c r="J7" s="64">
        <v>4</v>
      </c>
      <c r="K7" s="4">
        <v>42731</v>
      </c>
      <c r="L7" s="4">
        <v>44466</v>
      </c>
      <c r="M7" s="4" t="s">
        <v>1138</v>
      </c>
      <c r="N7" s="51" t="s">
        <v>411</v>
      </c>
      <c r="O7" s="65">
        <v>32000000</v>
      </c>
      <c r="P7" s="4">
        <v>42639</v>
      </c>
      <c r="Q7" s="4">
        <f>IF(P7&lt;&gt;"",P7,"")</f>
        <v>42639</v>
      </c>
      <c r="R7" s="4">
        <v>44466</v>
      </c>
      <c r="S7" s="4">
        <v>44460</v>
      </c>
      <c r="T7" s="85" t="s">
        <v>2096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5"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6" fitToWidth="2" fitToHeight="0" pageOrder="overThenDown" orientation="landscape" r:id="rId1"/>
  <colBreaks count="1" manualBreakCount="1">
    <brk id="1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6">
        <v>40858</v>
      </c>
      <c r="C1" s="277"/>
      <c r="D1" s="278"/>
      <c r="F1" s="9" t="s">
        <v>312</v>
      </c>
    </row>
    <row r="2" spans="1:21">
      <c r="A2" s="10" t="s">
        <v>313</v>
      </c>
      <c r="B2" s="279" t="s">
        <v>335</v>
      </c>
      <c r="C2" s="280"/>
      <c r="D2" s="281"/>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98</vt:i4>
      </vt:variant>
    </vt:vector>
  </HeadingPairs>
  <TitlesOfParts>
    <vt:vector size="116"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2017-04-18T12:38:39Z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