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60" windowWidth="25596" windowHeight="1269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<sst xmlns="http://schemas.openxmlformats.org/spreadsheetml/2006/main" count="3217" uniqueCount="2112">
  <si>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</si>
  <si>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</si>
  <si>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</si>
  <si>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</si>
  <si>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</si>
  <si>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</si>
  <si>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</si>
  <si>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</si>
  <si>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</si>
  <si>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</si>
  <si>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</si>
  <si>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</si>
  <si>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</si>
  <si>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</si>
  <si>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</si>
  <si>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</si>
  <si>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</si>
  <si>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</si>
  <si>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</si>
  <si>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</si>
  <si>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</si>
  <si>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</si>
  <si>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</si>
  <si>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</si>
  <si>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</si>
  <si>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</si>
  <si>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</si>
  <si>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</si>
  <si>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</si>
  <si>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</si>
  <si>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</si>
  <si>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</si>
  <si>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</si>
  <si>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</si>
  <si>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</si>
  <si>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</si>
  <si>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</si>
  <si>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</si>
  <si>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</si>
  <si>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</si>
  <si>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</si>
  <si>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</si>
  <si>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</si>
  <si>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</si>
  <si>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</si>
  <si>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</si>
  <si>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</si>
  <si>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</si>
  <si>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</si>
  <si>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</si>
  <si>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</si>
  <si>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</si>
  <si>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</si>
  <si>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</si>
  <si>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</si>
  <si>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</si>
  <si>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</si>
  <si>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</si>
  <si>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</si>
  <si>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</si>
  <si>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</si>
  <si>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</si>
  <si>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</si>
  <si>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</si>
  <si>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</si>
  <si>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</si>
  <si>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</si>
  <si>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</si>
  <si>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</si>
  <si>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</si>
  <si>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</si>
  <si>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</si>
  <si>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</si>
  <si>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</si>
  <si>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</si>
  <si>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</si>
  <si>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</si>
  <si>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</si>
  <si>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</si>
  <si>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</si>
  <si>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</si>
  <si>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</si>
  <si>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</si>
  <si>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</si>
  <si>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</si>
  <si>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</si>
  <si>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</si>
  <si>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</si>
  <si>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</si>
  <si>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</si>
  <si>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</si>
  <si>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</si>
  <si>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</si>
  <si>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</si>
  <si>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</si>
  <si>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</si>
  <si>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</si>
  <si>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</si>
  <si>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</si>
  <si>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</si>
  <si>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</si>
  <si>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</si>
  <si>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</si>
  <si>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</si>
  <si>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</si>
  <si>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</si>
  <si>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</si>
  <si>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</si>
  <si>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</si>
  <si>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</si>
  <si>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</si>
  <si>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</si>
  <si>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</si>
  <si>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</si>
  <si>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</si>
  <si>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</si>
  <si>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</si>
  <si>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</si>
  <si>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</si>
  <si>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</si>
  <si>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</si>
  <si>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</si>
  <si>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</si>
  <si>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</si>
  <si>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</si>
  <si>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</si>
  <si>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</si>
  <si>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</si>
  <si>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</si>
  <si>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</si>
  <si>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</si>
  <si>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</si>
  <si>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</si>
  <si>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</si>
  <si>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</si>
  <si>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</si>
  <si>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</si>
  <si>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</si>
  <si>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</si>
  <si>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</si>
  <si>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</si>
  <si>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</si>
  <si>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</si>
  <si>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</si>
  <si>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</si>
  <si>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</si>
  <si>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</si>
  <si>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</si>
  <si>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</si>
  <si>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</si>
  <si>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</si>
  <si>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</si>
  <si>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</si>
  <si>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</si>
  <si>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</si>
  <si>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</si>
  <si>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</si>
  <si>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</si>
  <si>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</si>
  <si>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</si>
  <si>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</si>
  <si>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</si>
  <si>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</si>
  <si>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</si>
  <si>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</si>
  <si>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</si>
  <si>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</si>
  <si>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</si>
  <si>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</si>
  <si>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</si>
  <si>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</si>
  <si>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</si>
  <si>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</si>
  <si>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</si>
  <si>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</si>
  <si>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</si>
  <si>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</si>
  <si>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</si>
  <si>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</si>
  <si>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</si>
  <si>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</si>
  <si>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</si>
  <si>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</si>
  <si>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</si>
  <si>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</si>
  <si>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</si>
  <si>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</si>
  <si>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</si>
  <si>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</si>
  <si>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</si>
  <si>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</si>
  <si>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</si>
  <si>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</si>
  <si>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</si>
  <si>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</si>
  <si>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</si>
  <si>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</si>
  <si>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</si>
  <si>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</si>
  <si>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</si>
  <si>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</si>
  <si>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</si>
  <si>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</si>
  <si>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</si>
  <si>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</si>
  <si>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</si>
  <si>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</si>
  <si>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</si>
  <si>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</si>
  <si>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</si>
  <si>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</si>
  <si>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</si>
  <si>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</si>
  <si>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</si>
  <si>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</si>
  <si>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</si>
  <si>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</si>
  <si>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</si>
  <si>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</si>
  <si>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</si>
  <si>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</si>
  <si>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</si>
  <si>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</si>
  <si>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</si>
  <si>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</si>
  <si>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</si>
  <si>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</si>
  <si>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</si>
  <si>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</si>
  <si>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</si>
  <si>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</si>
  <si>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</si>
  <si>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</si>
  <si>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</si>
  <si>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</si>
  <si>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</si>
  <si>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</si>
  <si>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</si>
  <si>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</si>
  <si>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</si>
  <si>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</si>
  <si>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</si>
  <si>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</si>
  <si>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</si>
  <si>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</si>
  <si>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</si>
  <si>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</si>
  <si>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</si>
  <si>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</si>
  <si>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</si>
  <si>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</si>
  <si>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</si>
  <si>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</si>
  <si>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</si>
  <si>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</si>
  <si>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</si>
  <si>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</si>
  <si>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</si>
  <si>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</si>
  <si>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</si>
  <si>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</si>
  <si>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</si>
  <si>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</si>
  <si>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</si>
  <si>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</si>
  <si>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</si>
  <si>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</si>
  <si>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</si>
  <si>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</si>
  <si>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</si>
  <si>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</si>
  <si>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</si>
  <si>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</si>
  <si>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</si>
  <si>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</si>
  <si>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</si>
  <si>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</si>
  <si>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</si>
  <si>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</si>
  <si>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</si>
  <si>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</si>
  <si>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</si>
  <si>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</si>
  <si>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</si>
  <si>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</si>
  <si>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</si>
  <si>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</si>
  <si>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</si>
  <si>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</si>
  <si>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</si>
  <si>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</si>
  <si>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</si>
  <si>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</si>
  <si>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</si>
  <si>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</si>
  <si>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</si>
  <si>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</si>
  <si>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</si>
  <si>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</si>
  <si>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</si>
  <si>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</si>
  <si>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</si>
  <si>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</si>
  <si>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</si>
  <si>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</si>
  <si>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</si>
  <si>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</si>
  <si>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</si>
  <si>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</si>
  <si>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</si>
  <si>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</si>
  <si>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</si>
  <si>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</si>
  <si>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</si>
  <si>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</si>
  <si>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</si>
  <si>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</si>
  <si>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</si>
  <si>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</si>
  <si>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</si>
  <si>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</si>
  <si>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</si>
  <si>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</si>
  <si>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</si>
  <si>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</si>
  <si>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</si>
  <si>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</si>
  <si>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</si>
  <si>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</si>
  <si>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</si>
  <si>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</si>
  <si>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</si>
  <si>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</si>
  <si>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</si>
  <si>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</si>
  <si>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</si>
  <si>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</si>
  <si>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</si>
  <si>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</si>
  <si>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</si>
  <si>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</si>
  <si>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</si>
  <si>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</si>
  <si>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</si>
  <si>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</si>
  <si>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</si>
  <si>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</si>
  <si>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</si>
  <si>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</si>
  <si>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</si>
  <si>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</si>
  <si>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</si>
  <si>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</si>
  <si>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</si>
  <si>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</si>
  <si>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</si>
  <si>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</si>
  <si>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</si>
  <si>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</si>
  <si>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</si>
  <si>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</si>
  <si>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</si>
  <si>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</si>
  <si>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</si>
  <si>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</si>
  <si>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</si>
  <si>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</si>
  <si>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</si>
  <si>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</si>
  <si>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</si>
  <si>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</si>
  <si>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</si>
  <si>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</si>
  <si>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</si>
  <si>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</si>
  <si>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</si>
  <si>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</si>
  <si>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</si>
  <si>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</si>
  <si>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</si>
  <si>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</si>
  <si>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</si>
  <si>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</si>
  <si>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</si>
  <si>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</si>
  <si>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</si>
  <si>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</si>
  <si>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</si>
  <si>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</si>
  <si>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</si>
  <si>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</si>
  <si>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</si>
  <si>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</si>
  <si>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</si>
  <si>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</si>
  <si>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</si>
  <si>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</si>
  <si>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</si>
  <si>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</si>
  <si>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</si>
  <si>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</si>
  <si>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</si>
  <si>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</si>
  <si>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</si>
  <si>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</si>
  <si>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</si>
  <si>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</si>
  <si>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</si>
  <si>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</si>
  <si>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</si>
  <si>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</si>
  <si>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</si>
  <si>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</si>
  <si>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</si>
  <si>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</si>
  <si>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</si>
  <si>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</si>
  <si>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</si>
  <si>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</si>
  <si>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</si>
  <si>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</si>
  <si>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</si>
  <si>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</si>
  <si>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</si>
  <si>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</si>
  <si>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</si>
  <si>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</si>
  <si>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</si>
  <si>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</si>
  <si>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</si>
  <si>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</si>
  <si>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</si>
  <si>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</si>
  <si>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</si>
  <si>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</si>
  <si>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</si>
  <si>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</si>
  <si>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</si>
  <si>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</si>
  <si>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</si>
  <si>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</si>
  <si>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</si>
  <si>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</si>
  <si>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</si>
  <si>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</si>
  <si>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</si>
  <si>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</si>
  <si>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</si>
  <si>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</si>
  <si>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</si>
  <si>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</si>
  <si>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</si>
  <si>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</si>
  <si>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</si>
  <si>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</si>
  <si>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</si>
  <si>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</si>
  <si>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</si>
  <si>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</si>
  <si>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</si>
  <si>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</si>
  <si>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</si>
  <si>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</si>
  <si>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</si>
  <si>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</si>
  <si>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</si>
  <si>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</si>
  <si>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</si>
  <si>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</si>
  <si>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</si>
  <si>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</si>
  <si>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</si>
  <si>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</si>
  <si>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</si>
  <si>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</si>
  <si>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</si>
  <si>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</si>
  <si>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</si>
  <si>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</si>
  <si>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</si>
  <si>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</si>
  <si>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</si>
  <si>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</si>
  <si>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</si>
  <si>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</si>
  <si>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</si>
  <si>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</si>
  <si>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</si>
  <si>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</si>
  <si>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</si>
  <si>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</si>
  <si>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</si>
  <si>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</si>
  <si>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</si>
  <si>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</si>
  <si>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</si>
  <si>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</si>
  <si>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</si>
  <si>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</si>
  <si>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</si>
  <si>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</si>
  <si>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</si>
  <si>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</si>
  <si>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</si>
  <si>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</si>
  <si>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</si>
  <si>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</si>
  <si>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</si>
  <si>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</si>
  <si>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</si>
  <si>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</si>
  <si>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</si>
  <si>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</si>
  <si>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</si>
  <si>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</si>
  <si>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</si>
  <si>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</si>
  <si>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</si>
  <si>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</si>
  <si>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</si>
  <si>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</si>
  <si>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</si>
  <si>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</si>
  <si>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</si>
  <si>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</si>
  <si>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</si>
  <si>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</si>
  <si>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</si>
  <si>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</si>
  <si>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</si>
  <si>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</si>
  <si>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</si>
  <si>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</si>
  <si>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</si>
  <si>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</si>
  <si>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</si>
  <si>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</si>
  <si>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</si>
  <si>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</si>
  <si>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</si>
  <si>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</si>
  <si>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</si>
  <si>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</si>
  <si>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</si>
  <si>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</si>
  <si>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</si>
  <si>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</si>
  <si>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</si>
  <si>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</si>
  <si>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</si>
  <si>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</si>
  <si>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</si>
  <si>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</si>
  <si>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</si>
  <si>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</si>
  <si>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</si>
  <si>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</si>
  <si>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</si>
  <si>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</si>
  <si>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</si>
  <si>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</si>
  <si>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</si>
  <si>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</si>
  <si>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</si>
  <si>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</si>
  <si>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</si>
  <si>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</si>
  <si>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</si>
  <si>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</si>
  <si>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</si>
  <si>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</si>
  <si>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</si>
  <si>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</si>
  <si>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</si>
  <si>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</si>
  <si>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</si>
  <si>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</si>
  <si>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</si>
  <si>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</si>
  <si>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</si>
  <si>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</si>
  <si>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</si>
  <si>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</si>
  <si>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</si>
  <si>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</si>
  <si>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</si>
  <si>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</si>
  <si>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</si>
  <si>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</si>
  <si>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</si>
  <si>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</si>
  <si>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</si>
  <si>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</si>
  <si>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</si>
  <si>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</si>
  <si>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</si>
  <si>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</si>
  <si>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</si>
  <si>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</si>
  <si>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</si>
  <si>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</si>
  <si>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</si>
  <si>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</si>
  <si>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</si>
  <si>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</si>
  <si>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</si>
  <si>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</si>
  <si>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</si>
  <si>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</si>
  <si>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</si>
  <si>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</si>
  <si>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</si>
  <si>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</si>
  <si>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</si>
  <si>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</si>
  <si>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</si>
  <si>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</si>
  <si>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</si>
  <si>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</si>
  <si>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</si>
  <si>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</si>
  <si>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</si>
  <si>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</si>
  <si>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</si>
  <si>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</si>
  <si>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</si>
  <si>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</si>
  <si>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</si>
  <si>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</si>
  <si>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</si>
  <si>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</si>
  <si>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</si>
  <si>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</si>
  <si>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</si>
  <si>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</si>
  <si>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</si>
  <si>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</si>
  <si>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</si>
  <si>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</si>
  <si>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</si>
  <si>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</si>
  <si>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</si>
  <si>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</si>
  <si>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</si>
  <si>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</si>
  <si>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</si>
  <si>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</si>
  <si>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</si>
  <si>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</si>
  <si>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</si>
  <si>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</si>
  <si>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</si>
  <si>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</si>
  <si>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</si>
  <si>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</si>
  <si>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</si>
  <si>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</si>
  <si>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</si>
  <si>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</si>
  <si>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</si>
  <si>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</si>
  <si>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</si>
  <si>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</si>
  <si>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</si>
  <si>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</si>
  <si>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</si>
  <si>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</si>
  <si>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</si>
  <si>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</si>
  <si>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</si>
  <si>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</si>
  <si>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</si>
  <si>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</si>
  <si>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</si>
  <si>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</si>
  <si>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</si>
  <si>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</si>
  <si>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</si>
  <si>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</si>
  <si>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</si>
  <si>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</si>
  <si>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</si>
  <si>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</si>
  <si>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</si>
  <si>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</si>
  <si>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</si>
  <si>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</si>
  <si>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</si>
  <si>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</si>
  <si>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</si>
  <si>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</si>
  <si>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</si>
  <si>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</si>
  <si>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</si>
  <si>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</si>
  <si>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</si>
  <si>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</si>
  <si>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</si>
  <si>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</si>
  <si>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</si>
  <si>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</si>
  <si>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</si>
  <si>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</si>
  <si>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</si>
  <si>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</si>
  <si>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</si>
  <si>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</si>
  <si>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</si>
  <si>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</si>
  <si>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</si>
  <si>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</si>
  <si>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</si>
  <si>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</si>
  <si>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</si>
  <si>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</si>
  <si>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</si>
  <si>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</si>
  <si>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</si>
  <si>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</si>
  <si>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</si>
  <si>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</si>
  <si>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</si>
  <si>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</si>
  <si>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</si>
  <si>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</si>
  <si>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</si>
  <si>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</si>
  <si>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</si>
  <si>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</si>
  <si>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</si>
  <si>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</si>
  <si>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</si>
  <si>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</si>
  <si>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</si>
  <si>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</si>
  <si>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</si>
  <si>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</si>
  <si>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</si>
  <si>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</si>
  <si>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</si>
  <si>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</si>
  <si>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</si>
  <si>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</si>
  <si>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</si>
  <si>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</si>
  <si>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</si>
  <si>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</si>
  <si>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</si>
  <si>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</si>
  <si>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</si>
  <si>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</si>
  <si>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</si>
  <si>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</si>
  <si>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</si>
  <si>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</si>
  <si>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</si>
  <si>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</si>
  <si>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</si>
  <si>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</si>
  <si>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</si>
  <si>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</si>
  <si>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</si>
  <si>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</si>
  <si>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</si>
  <si>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</si>
  <si>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</si>
  <si>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</si>
  <si>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</si>
  <si>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</si>
  <si>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</si>
  <si>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</si>
  <si>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</si>
  <si>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</si>
  <si>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</si>
  <si>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</si>
  <si>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</si>
  <si>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</si>
  <si>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</si>
  <si>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</si>
  <si>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</si>
  <si>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</si>
  <si>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</si>
  <si>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</si>
  <si>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</si>
  <si>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</si>
  <si>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</si>
  <si>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</si>
  <si>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</si>
  <si>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</si>
  <si>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</si>
  <si>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</si>
  <si>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</si>
  <si>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</si>
  <si>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</si>
  <si>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</si>
  <si>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</si>
  <si>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</si>
  <si>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</si>
  <si>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</si>
  <si>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</si>
  <si>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</si>
  <si>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</si>
  <si>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</si>
  <si>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</si>
  <si>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</si>
  <si>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</si>
  <si>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</si>
  <si>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</si>
  <si>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</si>
  <si>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</si>
  <si>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</si>
  <si>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</si>
  <si>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</si>
  <si>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</si>
  <si>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</si>
  <si>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</si>
  <si>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</si>
  <si>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</si>
  <si>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</si>
  <si>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</si>
  <si>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</si>
  <si>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</si>
  <si>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</si>
  <si>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</si>
  <si>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</si>
  <si>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</si>
  <si>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</si>
  <si>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</si>
  <si>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</si>
  <si>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</si>
  <si>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</si>
  <si>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</si>
  <si>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</si>
  <si>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</si>
  <si>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</si>
  <si>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</si>
  <si>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</si>
  <si>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</si>
  <si>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</si>
  <si>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</si>
  <si>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</si>
  <si>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</si>
  <si>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</si>
  <si>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</si>
  <si>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</si>
  <si>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</si>
  <si>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</si>
  <si>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</si>
  <si>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</si>
  <si>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</si>
  <si>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</si>
  <si>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</si>
  <si>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</si>
  <si>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</si>
  <si>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</si>
  <si>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</si>
  <si>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</si>
  <si>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</si>
  <si>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</si>
  <si>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</si>
  <si>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</si>
  <si>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</si>
  <si>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</si>
  <si>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</si>
  <si>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</si>
  <si>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</si>
  <si>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</si>
  <si>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</si>
  <si>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</si>
  <si>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</si>
  <si>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</si>
  <si>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</si>
  <si>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</si>
  <si>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</si>
  <si>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</si>
  <si>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</si>
  <si>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</si>
  <si>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</si>
  <si>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</si>
  <si>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</si>
  <si>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</si>
  <si>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</si>
  <si>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</si>
  <si>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</si>
  <si>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</si>
  <si>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</si>
  <si>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</si>
  <si>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</si>
  <si>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</si>
  <si>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</si>
  <si>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</si>
  <si>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</si>
  <si>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</si>
  <si>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</si>
  <si>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</si>
  <si>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</si>
  <si>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</si>
  <si>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</si>
  <si>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</si>
  <si>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</si>
  <si>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</si>
  <si>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</si>
  <si>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</si>
  <si>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</si>
  <si>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</si>
  <si>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</si>
  <si>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</si>
  <si>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</si>
  <si>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</si>
  <si>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</si>
  <si>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</si>
  <si>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</si>
  <si>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</si>
  <si>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</si>
  <si>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</si>
  <si>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</si>
  <si>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</si>
  <si>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</si>
  <si>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</si>
  <si>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</si>
  <si>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</si>
  <si>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</si>
  <si>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</si>
  <si>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</si>
  <si>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</si>
  <si>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</si>
  <si>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</si>
  <si>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</si>
  <si>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</si>
  <si>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</si>
  <si>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</si>
  <si>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</si>
  <si>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</si>
  <si>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</si>
  <si>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</si>
  <si>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</si>
  <si>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</si>
  <si>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</si>
  <si>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</si>
  <si>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</si>
  <si>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</si>
  <si>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</si>
  <si>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</si>
  <si>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</si>
  <si>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</si>
  <si>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</si>
  <si>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</si>
  <si>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</si>
  <si>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</si>
  <si>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</si>
  <si>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</si>
  <si>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</si>
  <si>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</si>
  <si>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</si>
  <si>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</si>
  <si>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</si>
  <si>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</si>
  <si>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</si>
  <si>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</si>
  <si>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</si>
  <si>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</si>
  <si>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</si>
  <si>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</si>
  <si>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</si>
  <si>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</si>
  <si>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</si>
  <si>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</si>
  <si>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</si>
  <si>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</si>
  <si>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</si>
  <si>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</si>
  <si>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</si>
  <si>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</si>
  <si>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</si>
  <si>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</si>
  <si>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</si>
  <si>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</si>
  <si>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</si>
  <si>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</si>
  <si>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</si>
  <si>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</si>
  <si>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</si>
  <si>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</si>
  <si>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</si>
  <si>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</si>
  <si>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</si>
  <si>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</si>
  <si>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</si>
  <si>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</si>
  <si>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</si>
  <si>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</si>
  <si>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</si>
  <si>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</si>
  <si>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</si>
  <si>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</si>
  <si>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</si>
  <si>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</si>
  <si>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</si>
  <si>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</si>
  <si>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</si>
  <si>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</si>
  <si>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</si>
  <si>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</si>
  <si>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</si>
  <si>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</si>
  <si>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</si>
  <si>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</si>
  <si>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</si>
  <si>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</si>
  <si>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</si>
  <si>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</si>
  <si>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</si>
  <si>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</si>
  <si>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</si>
  <si>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</si>
  <si>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</si>
  <si>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</si>
  <si>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</si>
  <si>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</si>
  <si>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</si>
  <si>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</si>
  <si>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</si>
  <si>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</si>
  <si>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</si>
  <si>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</si>
  <si>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</si>
  <si>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</si>
  <si>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</si>
  <si>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</si>
  <si>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</si>
  <si>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</si>
  <si>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</si>
  <si>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</si>
  <si>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</si>
  <si>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</si>
  <si>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</si>
  <si>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</si>
  <si>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</si>
  <si>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</si>
  <si>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</si>
  <si>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</si>
  <si>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</si>
  <si>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</si>
  <si>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</si>
  <si>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</si>
  <si>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</si>
  <si>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</si>
  <si>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</si>
  <si>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</si>
  <si>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</si>
  <si>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</si>
  <si>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</si>
  <si>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</si>
  <si>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</si>
  <si>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</si>
  <si>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</si>
  <si>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</si>
  <si>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</si>
  <si>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</si>
  <si>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</si>
  <si>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</si>
  <si>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</si>
  <si>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</si>
  <si>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</si>
  <si>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</si>
  <si>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</si>
  <si>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</si>
  <si>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</si>
  <si>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</si>
  <si>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</si>
  <si>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</si>
  <si>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</si>
  <si>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</si>
  <si>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</si>
  <si>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</si>
  <si>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</si>
  <si>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</si>
  <si>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</si>
  <si>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</si>
  <si>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</si>
  <si>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</si>
  <si>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</si>
  <si>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</si>
  <si>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</si>
  <si>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</si>
  <si>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</si>
  <si>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</si>
  <si>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</si>
  <si>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</si>
  <si>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</si>
  <si>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</si>
  <si>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</si>
  <si>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</si>
  <si>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</si>
  <si>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</si>
  <si>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</si>
  <si>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</si>
  <si>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</si>
  <si>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</si>
  <si>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</si>
  <si>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</si>
  <si>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</si>
  <si>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</si>
  <si>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</si>
  <si>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</si>
  <si>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</si>
  <si>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</si>
  <si>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</si>
  <si>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</si>
  <si>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</si>
  <si>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</si>
  <si>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</si>
  <si>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</si>
  <si>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</si>
  <si>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</si>
  <si>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</si>
  <si>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</si>
  <si>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</si>
  <si>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</si>
  <si>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</si>
  <si>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</si>
  <si>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</si>
  <si>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</si>
  <si>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</si>
  <si>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</si>
  <si>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</si>
  <si>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</si>
  <si>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</si>
  <si>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</si>
  <si>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</si>
  <si>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</si>
  <si>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</si>
  <si>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</si>
  <si>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</si>
  <si>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</si>
  <si>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</si>
  <si>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</si>
  <si>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</si>
  <si>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</si>
  <si>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</si>
  <si>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</si>
  <si>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</si>
  <si>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</si>
  <si>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</si>
  <si>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</si>
  <si>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</si>
  <si>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</si>
  <si>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</si>
  <si>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</si>
  <si>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</si>
  <si>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</si>
  <si>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</si>
  <si>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</si>
  <si>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</si>
  <si>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</si>
  <si>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</si>
  <si>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</si>
  <si>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</si>
  <si>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</si>
  <si>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</si>
  <si>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</si>
  <si>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</si>
  <si>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</si>
  <si>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</si>
  <si>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</si>
  <si>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</si>
  <si>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</si>
  <si>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</si>
  <si>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</si>
  <si>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</si>
  <si>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</si>
  <si>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</si>
  <si>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</si>
  <si>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</si>
  <si>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</si>
  <si>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</si>
  <si>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</si>
  <si>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</si>
  <si>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</si>
  <si>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</si>
  <si>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</si>
  <si>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</si>
  <si>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</si>
  <si>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</si>
  <si>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</si>
  <si>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</si>
  <si>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</si>
  <si>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</si>
  <si>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</si>
  <si>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</si>
  <si>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</si>
  <si>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</si>
  <si>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</si>
  <si>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</si>
  <si>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</si>
  <si>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</si>
  <si>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</si>
  <si>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</si>
  <si>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</si>
  <si>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</si>
  <si>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</si>
  <si>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</si>
  <si>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</si>
  <si>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</si>
  <si>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</si>
  <si>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</si>
  <si>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</si>
  <si>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</si>
  <si>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</si>
  <si>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</si>
  <si>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</si>
  <si>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</si>
  <si>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</si>
  <si>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</si>
  <si>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</si>
  <si>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</si>
  <si>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</si>
  <si>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</si>
  <si>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</si>
  <si>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</si>
  <si>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</si>
  <si>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</si>
  <si>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</si>
  <si>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</si>
  <si>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</si>
  <si>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</si>
  <si>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</si>
  <si>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</si>
  <si>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</si>
  <si>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</si>
  <si>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</si>
  <si>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</si>
  <si>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</si>
  <si>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</si>
  <si>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</si>
  <si>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</si>
  <si>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</si>
  <si>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</si>
  <si>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</si>
  <si>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</si>
  <si>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</si>
  <si>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</si>
  <si>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</si>
  <si>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</si>
  <si>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</si>
  <si>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</si>
  <si>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</si>
  <si>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</si>
  <si>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</si>
  <si>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</si>
  <si>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</si>
  <si>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</si>
  <si>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</si>
  <si>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</si>
  <si>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</si>
  <si>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</si>
  <si>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</si>
  <si>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</si>
  <si>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</si>
  <si>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</si>
  <si>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</si>
  <si>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</si>
  <si>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</si>
  <si>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</si>
  <si>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</si>
  <si>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</si>
  <si>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</si>
  <si>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</si>
  <si>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</si>
  <si>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</si>
  <si>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</si>
  <si>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</si>
  <si>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</si>
  <si>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</si>
  <si>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</si>
  <si>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</si>
  <si>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</si>
  <si>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</si>
  <si>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</si>
  <si>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</si>
  <si>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</si>
  <si>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</si>
  <si>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</si>
  <si>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</si>
  <si>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</si>
  <si>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</si>
  <si>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</si>
  <si>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</si>
  <si>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</si>
  <si>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</si>
  <si>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</si>
  <si>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</si>
  <si>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</si>
  <si>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</si>
  <si>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</si>
  <si>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</si>
  <si>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</si>
  <si>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</si>
  <si>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</si>
  <si>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</si>
  <si>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</si>
  <si>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</si>
  <si>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</si>
  <si>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</si>
  <si>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</si>
  <si>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</si>
  <si>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</si>
  <si>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</si>
  <si>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</si>
  <si>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</si>
  <si>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</si>
  <si>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</si>
  <si>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</si>
  <si>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</si>
  <si>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</si>
  <si>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</si>
  <si>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</si>
  <si>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</si>
  <si>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</si>
  <si>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</si>
  <si>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</si>
  <si>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</si>
  <si>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</si>
  <si>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</si>
  <si>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</si>
  <si>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</si>
  <si>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</si>
  <si>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</si>
  <si>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</si>
  <si>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</si>
  <si>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</si>
  <si>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</si>
  <si>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</si>
  <si>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</si>
  <si>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</si>
  <si>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</si>
  <si>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</si>
  <si>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</si>
  <si>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</si>
  <si>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</si>
  <si>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</si>
  <si>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</si>
  <si>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</si>
  <si>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</si>
  <si>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</si>
  <si>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</si>
  <si>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</si>
  <si>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</si>
  <si>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</si>
  <si>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</si>
  <si>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</si>
  <si>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</si>
  <si>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</si>
  <si>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</si>
  <si>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</si>
  <si>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</si>
  <si>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</si>
  <si>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</si>
  <si>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</si>
  <si>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</si>
  <si>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</si>
  <si>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</si>
  <si>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</si>
  <si>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</si>
  <si>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</si>
  <si>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</si>
  <si>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</si>
  <si>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</si>
  <si>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</si>
  <si>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</si>
  <si>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</si>
  <si>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</si>
  <si>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</si>
  <si>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</si>
  <si>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</si>
  <si>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</si>
  <si>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</si>
  <si>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</si>
  <si>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</si>
  <si>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</si>
  <si>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</si>
  <si>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</si>
  <si>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</si>
  <si>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</si>
  <si>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</si>
  <si>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</si>
  <si>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</si>
  <si>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</si>
  <si>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</si>
  <si>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</si>
  <si>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</si>
  <si>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</si>
  <si>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</si>
  <si>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</si>
  <si>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</si>
  <si>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</si>
  <si>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</si>
  <si>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</si>
  <si>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</si>
  <si>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</si>
  <si>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</si>
  <si>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</si>
  <si>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</si>
  <si>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</si>
  <si>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</si>
  <si>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</si>
  <si>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</si>
  <si>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</si>
  <si>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</si>
  <si>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</si>
  <si>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</si>
  <si>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</si>
  <si>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</si>
  <si>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</si>
  <si>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</si>
  <si>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</si>
  <si>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</si>
  <si>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</si>
  <si>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</si>
  <si>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</si>
  <si>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</si>
  <si>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</si>
  <si>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</si>
  <si>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</si>
  <si>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</si>
  <si>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</si>
  <si>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</si>
  <si>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</si>
  <si>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</si>
  <si>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</si>
  <si>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</si>
  <si>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</si>
  <si>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</si>
  <si>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</si>
  <si>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</si>
  <si>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</si>
  <si>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</si>
  <si>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</si>
  <si>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</si>
  <si>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</si>
  <si>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</si>
  <si>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</si>
  <si>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</si>
  <si>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</si>
  <si>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</si>
  <si>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</si>
  <si>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</si>
  <si>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</si>
  <si>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</si>
  <si>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</si>
  <si>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</si>
  <si>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</si>
  <si>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</si>
  <si>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</si>
  <si>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</si>
  <si>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</si>
  <si>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</si>
  <si>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</si>
  <si>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</si>
  <si>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</si>
  <si>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</si>
  <si>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</si>
  <si>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</si>
  <si>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</si>
  <si>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</si>
  <si>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</si>
  <si>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</si>
  <si>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</si>
  <si>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</si>
  <si>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</si>
  <si>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</si>
  <si>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</si>
  <si>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</si>
  <si>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</si>
  <si>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</si>
  <si>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</si>
  <si>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</si>
  <si>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</si>
  <si>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</si>
  <si>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</si>
  <si>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</si>
  <si>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</si>
  <si>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</si>
  <si>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</si>
  <si>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</si>
  <si>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</si>
  <si>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</si>
  <si>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</si>
  <si>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</si>
  <si>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</si>
  <si>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</si>
  <si>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</si>
  <si>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</si>
  <si>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</si>
  <si>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</si>
  <si>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</si>
  <si>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</si>
  <si>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</si>
  <si>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</si>
  <si>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</si>
  <si>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</si>
  <si>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</si>
  <si>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</si>
  <si>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</si>
  <si>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</si>
  <si>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</si>
  <si>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</si>
  <si>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</si>
  <si>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</si>
  <si>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</si>
  <si>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</si>
  <si>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</si>
  <si>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</si>
  <si>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</si>
  <si>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</si>
  <si>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</si>
  <si>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</si>
  <si>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</si>
  <si>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</si>
  <si>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</si>
  <si>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</si>
  <si>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</si>
  <si>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</si>
  <si>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</si>
  <si>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</si>
  <si>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</si>
  <si>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</si>
  <si>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</si>
  <si>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</si>
  <si>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</si>
  <si>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</si>
  <si>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</si>
  <si>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</si>
  <si>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</si>
  <si>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</si>
  <si>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</si>
  <si>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</si>
  <si>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</si>
  <si>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</si>
  <si>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</si>
  <si>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</si>
  <si>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</si>
  <si>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</si>
  <si>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</si>
  <si>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</si>
  <si>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</si>
  <si>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</si>
  <si>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</si>
  <si>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</si>
  <si>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</si>
  <si>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</si>
  <si>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</si>
  <si>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</si>
  <si>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</si>
  <si>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</si>
  <si>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</si>
  <si>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</si>
  <si>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</si>
  <si>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</si>
  <si>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</si>
  <si>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</si>
  <si>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</si>
  <si>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</si>
  <si>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</si>
  <si>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</si>
  <si>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</si>
  <si>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</si>
  <si>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</si>
  <si>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</si>
  <si>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</si>
  <si>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</si>
  <si>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</si>
  <si>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</si>
  <si>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</si>
  <si>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</si>
  <si>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</si>
  <si>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</si>
  <si>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</si>
  <si>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</si>
  <si>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</si>
  <si>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</si>
  <si>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</si>
  <si>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</si>
  <si>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</si>
  <si>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</si>
  <si>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</si>
  <si>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</si>
  <si>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</si>
  <si>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</si>
  <si>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</si>
  <si>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</si>
  <si>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</si>
  <si>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</si>
  <si>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</si>
  <si>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</si>
  <si>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</si>
  <si>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</si>
  <si>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</si>
  <si>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</si>
  <si>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</si>
  <si>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</si>
  <si>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</si>
  <si>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</si>
  <si>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</si>
  <si>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</si>
  <si>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</si>
  <si>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</si>
  <si>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</si>
  <si>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</si>
  <si>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</si>
  <si>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</si>
  <si>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</si>
  <si>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</si>
  <si>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</si>
  <si>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</si>
  <si>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</si>
  <si>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</si>
  <si>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</si>
  <si>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</si>
  <si>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</si>
  <si>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</si>
  <si>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</si>
  <si>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</si>
  <si>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</si>
  <si>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</si>
  <si>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</si>
  <si>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</si>
  <si>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</si>
  <si>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</si>
  <si>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</si>
  <si>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</si>
  <si>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</si>
  <si>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</si>
  <si>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</si>
  <si>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</si>
  <si>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</si>
  <si>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</si>
  <si>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</si>
  <si>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</si>
  <si>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</si>
  <si>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</si>
  <si>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</si>
  <si>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</si>
  <si>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</si>
  <si>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</si>
  <si>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</si>
  <si>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</si>
  <si>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</si>
  <si>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</si>
  <si>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</si>
  <si>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</si>
  <si>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</si>
  <si>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</si>
  <si>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</si>
  <si>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</si>
  <si>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</si>
  <si>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</si>
  <si>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</si>
  <si>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</si>
  <si>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</si>
  <si>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</si>
  <si>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</si>
  <si>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</si>
  <si>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</si>
  <si>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</si>
  <si>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</si>
  <si>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</si>
  <si>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</si>
  <si>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</si>
  <si>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</si>
  <si>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</si>
  <si>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</si>
  <si>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</si>
  <si>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</si>
  <si>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</si>
  <si>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</si>
  <si>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</si>
  <si>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</si>
  <si>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</si>
  <si>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</si>
  <si>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</si>
  <si>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</si>
  <si>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</si>
  <si>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</si>
  <si>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</si>
  <si>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</si>
  <si>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</si>
  <si>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</si>
  <si>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</si>
  <si>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</si>
  <si>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</si>
  <si>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</si>
  <si>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</si>
  <si>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</si>
  <si>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</si>
  <si>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</si>
  <si>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</si>
  <si>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</si>
  <si>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</si>
  <si>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</si>
  <si>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</si>
  <si>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</si>
  <si>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</si>
  <si>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</si>
  <si>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</si>
  <si>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</si>
  <si>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</si>
  <si>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</si>
  <si>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</si>
  <si>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</si>
  <si>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</si>
  <si>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</si>
  <si>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</si>
  <si>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</si>
  <si>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</si>
  <si>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</si>
  <si>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</si>
  <si>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</si>
  <si>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</si>
  <si>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</si>
  <si>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</si>
  <si>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</si>
  <si>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</si>
  <si>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</si>
  <si>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</si>
  <si>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</si>
  <si>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</si>
  <si>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</si>
  <si>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</si>
  <si>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</si>
  <si>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</si>
  <si>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</si>
  <si>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</si>
  <si>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</si>
  <si>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</si>
  <si>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</si>
  <si>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</si>
  <si>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</si>
  <si>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</si>
  <si>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</si>
  <si>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</si>
  <si>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</si>
  <si>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</si>
  <si>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</si>
  <si>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</si>
  <si>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</si>
  <si>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</si>
  <si>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</si>
  <si>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</si>
  <si>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</si>
  <si>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</si>
  <si>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</si>
  <si>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</si>
  <si>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</si>
  <si>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</si>
  <si>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</si>
  <si>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</si>
  <si>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</si>
  <si>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</si>
  <si>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</si>
  <si>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</si>
  <si>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</si>
  <si>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</si>
  <si>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</si>
  <si>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</si>
  <si>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</si>
  <si>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</si>
  <si>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</si>
  <si>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</si>
  <si>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</si>
  <si>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</si>
  <si>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</si>
  <si>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</si>
  <si>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</si>
  <si>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</si>
  <si>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</si>
  <si>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</si>
  <si>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</si>
  <si>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</si>
  <si>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</si>
  <si>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</si>
  <si>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</si>
  <si>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</si>
  <si>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</si>
  <si>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</si>
  <si>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</si>
  <si>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</si>
  <si>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</si>
  <si>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</si>
  <si>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</si>
  <si>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</si>
  <si>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</si>
  <si>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</si>
  <si>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</si>
  <si>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</si>
  <si>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</si>
  <si>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</si>
  <si>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</si>
  <si>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</si>
  <si>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</si>
  <si>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</si>
  <si>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</si>
  <si>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</si>
  <si>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</si>
  <si>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</si>
  <si>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</si>
  <si>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</si>
  <si>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</si>
  <si>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</si>
  <si>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</si>
  <si>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</si>
  <si>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</si>
  <si>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</si>
  <si>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</si>
  <si>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</si>
  <si>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</si>
  <si>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</si>
  <si>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</si>
  <si>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</si>
  <si>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</si>
  <si>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</si>
  <si>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</si>
  <si>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</si>
  <si>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</si>
  <si>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</si>
  <si>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</si>
  <si>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</si>
  <si>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</si>
  <si>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</si>
  <si>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</si>
  <si>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</si>
  <si>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</si>
  <si>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</si>
  <si>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</si>
  <si>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</si>
  <si>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</si>
  <si>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</si>
  <si>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</si>
  <si>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</si>
  <si>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</si>
  <si>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</si>
  <si>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</si>
  <si>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</si>
  <si>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</si>
  <si>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</si>
  <si>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</si>
  <si>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</si>
  <si>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</si>
  <si>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</si>
  <si>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</si>
  <si>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</si>
  <si>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</si>
  <si>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</si>
  <si>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</si>
  <si>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</si>
  <si>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</si>
  <si>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</si>
  <si>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</si>
  <si>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</si>
  <si>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</si>
  <si>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</si>
  <si>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</si>
  <si>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</si>
  <si>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</si>
  <si>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</si>
  <si>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</si>
  <si>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</si>
  <si>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</si>
  <si>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</si>
  <si>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</si>
  <si>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</si>
  <si>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</si>
  <si>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</si>
  <si>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</si>
  <si>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</si>
  <si>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</si>
  <si>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</si>
  <si>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</si>
  <si>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</si>
  <si>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</si>
  <si>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</si>
  <si>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</si>
  <si>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</si>
  <si>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</si>
  <si>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</si>
  <si>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</si>
  <si>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</si>
  <si>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</si>
  <si>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</si>
  <si>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</si>
  <si>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</si>
  <si>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</si>
  <si>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</si>
  <si>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</si>
  <si>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</si>
  <si>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</si>
  <si>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</si>
  <si>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</si>
  <si>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</si>
  <si>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</si>
  <si>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</si>
  <si>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</si>
  <si>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</si>
  <si>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</si>
  <si>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</si>
  <si>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</si>
  <si>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</si>
  <si>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</si>
  <si>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</si>
  <si>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</si>
  <si>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</si>
  <si>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</si>
  <si>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</si>
  <si>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</si>
  <si>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</si>
  <si>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</si>
  <si>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</si>
  <si>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</si>
  <si>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</si>
  <si>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</si>
  <si>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</si>
  <si>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</si>
  <si>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</si>
  <si>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</si>
  <si>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</si>
  <si>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</si>
  <si>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</si>
  <si>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</si>
  <si>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</si>
  <si>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</si>
  <si>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</si>
  <si>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</si>
  <si>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</si>
  <si>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</si>
  <si>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</si>
  <si>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</si>
  <si>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</si>
  <si>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</si>
  <si>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</si>
  <si>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</si>
  <si>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</si>
  <si>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</si>
  <si>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</si>
  <si>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</si>
  <si>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</si>
  <si>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</si>
  <si>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</si>
  <si>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</si>
  <si>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</si>
  <si>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</si>
  <si>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</si>
  <si>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</si>
  <si>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</si>
  <si>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</si>
  <si>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</si>
  <si>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</si>
  <si>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</si>
  <si>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</si>
  <si>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</si>
  <si>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</si>
  <si>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</si>
  <si>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</si>
  <si>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</si>
  <si>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</si>
  <si>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</si>
  <si>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</si>
  <si>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</si>
  <si>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</si>
  <si>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</si>
  <si>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</si>
  <si>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</si>
  <si>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</si>
  <si>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</si>
  <si>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</si>
  <si>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</si>
  <si>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</si>
  <si>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</si>
  <si>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</si>
  <si>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</si>
  <si>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</si>
  <si>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</si>
  <si>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</si>
  <si>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</si>
  <si>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</si>
  <si>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</si>
  <si>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</si>
  <si>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</si>
  <si>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</si>
  <si>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</si>
  <si>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</si>
  <si>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</si>
  <si>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</si>
  <si>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</si>
  <si>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</si>
  <si>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</si>
  <si>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</si>
  <si>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</si>
  <si>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</si>
  <si>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</si>
  <si>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</si>
  <si>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</si>
  <si>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</si>
  <si>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</si>
  <si>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</si>
  <si>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</si>
  <si>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</si>
  <si>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</si>
  <si>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</si>
  <si>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</si>
  <si>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</si>
  <si>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</si>
  <si>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</si>
  <si>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</si>
  <si>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</si>
  <si>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</si>
  <si>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</si>
  <si>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</si>
  <si>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</si>
  <si>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</si>
  <si>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</si>
  <si>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</si>
  <si>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</si>
  <si>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</si>
  <si>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</si>
  <si>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</si>
  <si>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</si>
  <si>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</si>
  <si>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</si>
  <si>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</si>
  <si>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</si>
  <si>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</si>
  <si>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</si>
  <si>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</si>
  <si>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</si>
  <si>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</si>
  <si>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</si>
  <si>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</si>
  <si>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</si>
  <si>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</si>
  <si>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</si>
  <si>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</si>
  <si>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</si>
  <si>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</si>
  <si>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</si>
  <si>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</si>
  <si>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</si>
  <si>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</si>
  <si>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</si>
  <si>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</si>
  <si>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</si>
  <si>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</si>
  <si>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</si>
  <si>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</si>
  <si>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</si>
  <si>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</si>
  <si>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</si>
  <si>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</si>
  <si>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</si>
  <si>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</si>
  <si>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</si>
  <si>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</si>
  <si>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</si>
  <si>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</si>
  <si>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</si>
  <si>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</si>
  <si>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</si>
  <si>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</si>
  <si>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</si>
  <si>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</si>
  <si>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</si>
  <si>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</si>
  <si>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</si>
  <si>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</si>
  <si>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</si>
  <si>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</si>
  <si>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</si>
  <si>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</si>
  <si>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</si>
  <si>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</si>
  <si>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</si>
  <si>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</si>
  <si>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</si>
  <si>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</si>
  <si>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</si>
  <si>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</si>
  <si>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</si>
  <si>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</si>
  <si>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</si>
  <si>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</si>
  <si>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</si>
  <si>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</si>
  <si>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</si>
  <si>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</si>
  <si>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</si>
  <si>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</si>
  <si>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</si>
  <si>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</si>
  <si>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</si>
  <si>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</si>
  <si>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</si>
  <si>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</si>
  <si>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 xml:space="preserve">SE0009665003  </t>
  </si>
  <si>
    <t xml:space="preserve">Nordea Bank AB </t>
  </si>
  <si>
    <t>Skandinaviska Enskilda</t>
  </si>
  <si>
    <t xml:space="preserve">Banken AB </t>
  </si>
  <si>
    <t xml:space="preserve">Tele2 AB </t>
  </si>
  <si>
    <t xml:space="preserve"> Telia Company AB </t>
  </si>
  <si>
    <t xml:space="preserve">ABB Ltd </t>
  </si>
  <si>
    <t xml:space="preserve">Hennes &amp; Mauritz AB </t>
  </si>
  <si>
    <t xml:space="preserve">SKF AB </t>
  </si>
  <si>
    <t xml:space="preserve">Swedbank AB </t>
  </si>
  <si>
    <t>CSSL_SIF_1537AOSWE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</si>
</sst>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R25" sqref="R2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21.88671875" style="63" bestFit="1" customWidth="1"/>
    <col min="15"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455</v>
      </c>
      <c r="D2" s="64" t="s">
        <v>1294</v>
      </c>
      <c r="E2" s="65">
        <v>10000</v>
      </c>
      <c r="F2" s="65" t="s">
        <v>35</v>
      </c>
      <c r="G2" s="64" t="s">
        <v>277</v>
      </c>
      <c r="H2" s="3">
        <v>42852</v>
      </c>
      <c r="I2" s="222" t="str">
        <f>IF(C2="-","",VLOOKUP(C2,BondIssuerTable,2,0))</f>
        <v>CSLB</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2111</v>
      </c>
      <c r="B7" s="64" t="s">
        <v>2111</v>
      </c>
      <c r="C7" s="64">
        <v>159</v>
      </c>
      <c r="D7" s="64" t="s">
        <v>2101</v>
      </c>
      <c r="E7" s="69">
        <v>100</v>
      </c>
      <c r="F7" s="69" t="s">
        <v>1444</v>
      </c>
      <c r="G7" s="65">
        <v>10370000</v>
      </c>
      <c r="H7" s="3">
        <v>42851</v>
      </c>
      <c r="I7" s="70">
        <v>45790</v>
      </c>
      <c r="J7" s="70">
        <v>45775</v>
      </c>
      <c r="K7" s="248"/>
      <c r="L7" s="248"/>
      <c r="M7" s="249" t="e">
        <f t="shared" ref="M7:M38" si="0">IF(K7="-","",VLOOKUP(K7,EUSIPA_Table,2,0))</f>
        <v>#N/A</v>
      </c>
      <c r="N7" s="72" t="s">
        <v>2111</v>
      </c>
      <c r="O7" s="104" t="s">
        <v>2102</v>
      </c>
      <c r="P7" s="71">
        <v>12.5</v>
      </c>
      <c r="Q7" s="104" t="s">
        <v>2103</v>
      </c>
      <c r="R7" s="71">
        <v>12.5</v>
      </c>
      <c r="S7" s="104" t="s">
        <v>2105</v>
      </c>
      <c r="T7" s="71">
        <v>12.5</v>
      </c>
      <c r="U7" s="104" t="s">
        <v>2106</v>
      </c>
      <c r="V7" s="71">
        <v>12.5</v>
      </c>
      <c r="W7" s="104" t="s">
        <v>2107</v>
      </c>
      <c r="X7" s="71">
        <v>12.5</v>
      </c>
      <c r="Y7" s="104" t="s">
        <v>2109</v>
      </c>
      <c r="Z7" s="71">
        <v>12.5</v>
      </c>
      <c r="AA7" s="104" t="s">
        <v>2108</v>
      </c>
      <c r="AB7" s="71">
        <v>12.5</v>
      </c>
      <c r="AC7" s="104" t="s">
        <v>2110</v>
      </c>
      <c r="AD7" s="71">
        <v>12.5</v>
      </c>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t="s">
        <v>2104</v>
      </c>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2017-04-26T13:00:42Z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