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Mode="manual"/>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<sst xmlns="http://schemas.openxmlformats.org/spreadsheetml/2006/main" count="3204" uniqueCount="2099">
  <si>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</si>
  <si>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</si>
  <si>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</si>
  <si>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</si>
  <si>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</si>
  <si>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</si>
  <si>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</si>
  <si>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</si>
  <si>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</si>
  <si>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</si>
  <si>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</si>
  <si>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</si>
  <si>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</si>
  <si>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</si>
  <si>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</si>
  <si>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</si>
  <si>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</si>
  <si>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</si>
  <si>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</si>
  <si>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</si>
  <si>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</si>
  <si>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</si>
  <si>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</si>
  <si>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</si>
  <si>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</si>
  <si>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</si>
  <si>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</si>
  <si>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</si>
  <si>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</si>
  <si>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</si>
  <si>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</si>
  <si>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</si>
  <si>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</si>
  <si>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</si>
  <si>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</si>
  <si>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</si>
  <si>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</si>
  <si>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</si>
  <si>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</si>
  <si>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</si>
  <si>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</si>
  <si>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</si>
  <si>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</si>
  <si>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</si>
  <si>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</si>
  <si>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</si>
  <si>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</si>
  <si>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</si>
  <si>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</si>
  <si>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</si>
  <si>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</si>
  <si>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</si>
  <si>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</si>
  <si>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</si>
  <si>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</si>
  <si>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</si>
  <si>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</si>
  <si>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</si>
  <si>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</si>
  <si>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</si>
  <si>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</si>
  <si>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</si>
  <si>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</si>
  <si>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</si>
  <si>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</si>
  <si>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</si>
  <si>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</si>
  <si>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</si>
  <si>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</si>
  <si>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</si>
  <si>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</si>
  <si>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</si>
  <si>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</si>
  <si>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</si>
  <si>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</si>
  <si>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</si>
  <si>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</si>
  <si>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</si>
  <si>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</si>
  <si>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</si>
  <si>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</si>
  <si>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</si>
  <si>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</si>
  <si>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</si>
  <si>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</si>
  <si>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</si>
  <si>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</si>
  <si>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</si>
  <si>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</si>
  <si>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</si>
  <si>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</si>
  <si>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</si>
  <si>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</si>
  <si>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</si>
  <si>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</si>
  <si>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</si>
  <si>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</si>
  <si>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</si>
  <si>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</si>
  <si>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</si>
  <si>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</si>
  <si>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</si>
  <si>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</si>
  <si>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</si>
  <si>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</si>
  <si>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</si>
  <si>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</si>
  <si>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</si>
  <si>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</si>
  <si>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</si>
  <si>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</si>
  <si>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</si>
  <si>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</si>
  <si>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</si>
  <si>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</si>
  <si>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</si>
  <si>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</si>
  <si>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</si>
  <si>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</si>
  <si>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</si>
  <si>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</si>
  <si>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</si>
  <si>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</si>
  <si>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</si>
  <si>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</si>
  <si>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</si>
  <si>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</si>
  <si>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</si>
  <si>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</si>
  <si>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</si>
  <si>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</si>
  <si>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</si>
  <si>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</si>
  <si>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</si>
  <si>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</si>
  <si>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</si>
  <si>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</si>
  <si>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</si>
  <si>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</si>
  <si>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</si>
  <si>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</si>
  <si>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</si>
  <si>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</si>
  <si>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</si>
  <si>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</si>
  <si>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</si>
  <si>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</si>
  <si>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</si>
  <si>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</si>
  <si>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</si>
  <si>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</si>
  <si>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</si>
  <si>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</si>
  <si>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</si>
  <si>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</si>
  <si>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</si>
  <si>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</si>
  <si>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</si>
  <si>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</si>
  <si>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</si>
  <si>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</si>
  <si>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</si>
  <si>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</si>
  <si>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</si>
  <si>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</si>
  <si>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</si>
  <si>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</si>
  <si>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</si>
  <si>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</si>
  <si>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</si>
  <si>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</si>
  <si>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</si>
  <si>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</si>
  <si>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</si>
  <si>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</si>
  <si>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</si>
  <si>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</si>
  <si>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</si>
  <si>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</si>
  <si>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</si>
  <si>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</si>
  <si>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</si>
  <si>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</si>
  <si>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</si>
  <si>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</si>
  <si>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</si>
  <si>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</si>
  <si>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</si>
  <si>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</si>
  <si>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</si>
  <si>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</si>
  <si>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</si>
  <si>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</si>
  <si>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</si>
  <si>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</si>
  <si>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</si>
  <si>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</si>
  <si>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</si>
  <si>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</si>
  <si>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</si>
  <si>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</si>
  <si>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</si>
  <si>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</si>
  <si>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</si>
  <si>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</si>
  <si>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</si>
  <si>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</si>
  <si>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</si>
  <si>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</si>
  <si>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</si>
  <si>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</si>
  <si>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</si>
  <si>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</si>
  <si>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</si>
  <si>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</si>
  <si>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</si>
  <si>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</si>
  <si>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</si>
  <si>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</si>
  <si>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</si>
  <si>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</si>
  <si>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</si>
  <si>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</si>
  <si>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</si>
  <si>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</si>
  <si>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</si>
  <si>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</si>
  <si>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</si>
  <si>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</si>
  <si>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</si>
  <si>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</si>
  <si>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</si>
  <si>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</si>
  <si>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</si>
  <si>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</si>
  <si>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</si>
  <si>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</si>
  <si>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</si>
  <si>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</si>
  <si>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</si>
  <si>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</si>
  <si>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</si>
  <si>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</si>
  <si>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</si>
  <si>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</si>
  <si>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</si>
  <si>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</si>
  <si>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</si>
  <si>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</si>
  <si>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</si>
  <si>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</si>
  <si>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</si>
  <si>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</si>
  <si>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</si>
  <si>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</si>
  <si>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</si>
  <si>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</si>
  <si>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</si>
  <si>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</si>
  <si>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</si>
  <si>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</si>
  <si>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</si>
  <si>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</si>
  <si>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</si>
  <si>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</si>
  <si>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</si>
  <si>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</si>
  <si>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</si>
  <si>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</si>
  <si>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</si>
  <si>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</si>
  <si>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</si>
  <si>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</si>
  <si>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</si>
  <si>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</si>
  <si>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</si>
  <si>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</si>
  <si>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</si>
  <si>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</si>
  <si>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</si>
  <si>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</si>
  <si>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</si>
  <si>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</si>
  <si>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</si>
  <si>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</si>
  <si>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</si>
  <si>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</si>
  <si>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</si>
  <si>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</si>
  <si>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</si>
  <si>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</si>
  <si>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</si>
  <si>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</si>
  <si>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</si>
  <si>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</si>
  <si>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</si>
  <si>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</si>
  <si>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</si>
  <si>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</si>
  <si>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</si>
  <si>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</si>
  <si>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</si>
  <si>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</si>
  <si>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</si>
  <si>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</si>
  <si>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</si>
  <si>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</si>
  <si>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</si>
  <si>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</si>
  <si>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</si>
  <si>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</si>
  <si>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</si>
  <si>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</si>
  <si>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</si>
  <si>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</si>
  <si>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</si>
  <si>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</si>
  <si>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</si>
  <si>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</si>
  <si>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</si>
  <si>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</si>
  <si>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</si>
  <si>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</si>
  <si>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</si>
  <si>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</si>
  <si>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</si>
  <si>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</si>
  <si>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</si>
  <si>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</si>
  <si>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</si>
  <si>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</si>
  <si>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</si>
  <si>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</si>
  <si>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</si>
  <si>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</si>
  <si>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</si>
  <si>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</si>
  <si>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</si>
  <si>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</si>
  <si>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</si>
  <si>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</si>
  <si>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</si>
  <si>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</si>
  <si>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</si>
  <si>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</si>
  <si>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</si>
  <si>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</si>
  <si>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</si>
  <si>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</si>
  <si>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</si>
  <si>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</si>
  <si>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</si>
  <si>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</si>
  <si>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</si>
  <si>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</si>
  <si>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</si>
  <si>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</si>
  <si>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</si>
  <si>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</si>
  <si>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</si>
  <si>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</si>
  <si>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</si>
  <si>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</si>
  <si>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</si>
  <si>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</si>
  <si>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</si>
  <si>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</si>
  <si>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</si>
  <si>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</si>
  <si>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</si>
  <si>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</si>
  <si>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</si>
  <si>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</si>
  <si>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</si>
  <si>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</si>
  <si>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</si>
  <si>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</si>
  <si>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</si>
  <si>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</si>
  <si>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</si>
  <si>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</si>
  <si>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</si>
  <si>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</si>
  <si>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</si>
  <si>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</si>
  <si>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</si>
  <si>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</si>
  <si>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</si>
  <si>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</si>
  <si>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</si>
  <si>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</si>
  <si>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</si>
  <si>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</si>
  <si>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</si>
  <si>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</si>
  <si>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</si>
  <si>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</si>
  <si>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</si>
  <si>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</si>
  <si>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</si>
  <si>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</si>
  <si>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</si>
  <si>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</si>
  <si>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</si>
  <si>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</si>
  <si>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</si>
  <si>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</si>
  <si>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</si>
  <si>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</si>
  <si>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</si>
  <si>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</si>
  <si>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</si>
  <si>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</si>
  <si>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</si>
  <si>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</si>
  <si>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</si>
  <si>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</si>
  <si>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</si>
  <si>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</si>
  <si>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</si>
  <si>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</si>
  <si>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</si>
  <si>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</si>
  <si>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</si>
  <si>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</si>
  <si>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</si>
  <si>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</si>
  <si>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</si>
  <si>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</si>
  <si>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</si>
  <si>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</si>
  <si>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</si>
  <si>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</si>
  <si>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</si>
  <si>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</si>
  <si>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</si>
  <si>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</si>
  <si>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</si>
  <si>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</si>
  <si>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</si>
  <si>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</si>
  <si>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</si>
  <si>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</si>
  <si>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</si>
  <si>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</si>
  <si>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</si>
  <si>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</si>
  <si>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</si>
  <si>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</si>
  <si>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</si>
  <si>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</si>
  <si>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</si>
  <si>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</si>
  <si>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</si>
  <si>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</si>
  <si>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</si>
  <si>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</si>
  <si>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</si>
  <si>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</si>
  <si>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</si>
  <si>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</si>
  <si>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</si>
  <si>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</si>
  <si>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</si>
  <si>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</si>
  <si>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</si>
  <si>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</si>
  <si>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</si>
  <si>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</si>
  <si>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</si>
  <si>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</si>
  <si>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</si>
  <si>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</si>
  <si>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</si>
  <si>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</si>
  <si>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</si>
  <si>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</si>
  <si>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</si>
  <si>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</si>
  <si>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</si>
  <si>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</si>
  <si>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</si>
  <si>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</si>
  <si>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</si>
  <si>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</si>
  <si>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</si>
  <si>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</si>
  <si>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</si>
  <si>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</si>
  <si>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</si>
  <si>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</si>
  <si>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</si>
  <si>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</si>
  <si>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</si>
  <si>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</si>
  <si>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</si>
  <si>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</si>
  <si>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</si>
  <si>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</si>
  <si>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</si>
  <si>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</si>
  <si>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</si>
  <si>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</si>
  <si>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</si>
  <si>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</si>
  <si>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</si>
  <si>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</si>
  <si>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</si>
  <si>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</si>
  <si>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</si>
  <si>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</si>
  <si>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</si>
  <si>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</si>
  <si>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</si>
  <si>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</si>
  <si>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</si>
  <si>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</si>
  <si>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</si>
  <si>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</si>
  <si>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</si>
  <si>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</si>
  <si>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</si>
  <si>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</si>
  <si>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</si>
  <si>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</si>
  <si>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</si>
  <si>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</si>
  <si>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</si>
  <si>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</si>
  <si>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</si>
  <si>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</si>
  <si>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</si>
  <si>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</si>
  <si>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</si>
  <si>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</si>
  <si>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</si>
  <si>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</si>
  <si>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</si>
  <si>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</si>
  <si>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</si>
  <si>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</si>
  <si>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</si>
  <si>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</si>
  <si>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</si>
  <si>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</si>
  <si>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</si>
  <si>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</si>
  <si>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</si>
  <si>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</si>
  <si>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</si>
  <si>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</si>
  <si>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</si>
  <si>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</si>
  <si>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</si>
  <si>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</si>
  <si>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</si>
  <si>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</si>
  <si>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</si>
  <si>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</si>
  <si>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</si>
  <si>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</si>
  <si>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</si>
  <si>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</si>
  <si>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</si>
  <si>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</si>
  <si>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</si>
  <si>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</si>
  <si>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</si>
  <si>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</si>
  <si>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</si>
  <si>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</si>
  <si>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</si>
  <si>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</si>
  <si>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</si>
  <si>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</si>
  <si>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</si>
  <si>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</si>
  <si>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</si>
  <si>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</si>
  <si>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</si>
  <si>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</si>
  <si>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</si>
  <si>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</si>
  <si>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</si>
  <si>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</si>
  <si>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</si>
  <si>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</si>
  <si>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</si>
  <si>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</si>
  <si>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</si>
  <si>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</si>
  <si>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</si>
  <si>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</si>
  <si>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</si>
  <si>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</si>
  <si>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</si>
  <si>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</si>
  <si>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</si>
  <si>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</si>
  <si>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</si>
  <si>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</si>
  <si>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</si>
  <si>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</si>
  <si>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</si>
  <si>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</si>
  <si>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</si>
  <si>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</si>
  <si>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</si>
  <si>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</si>
  <si>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</si>
  <si>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</si>
  <si>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</si>
  <si>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</si>
  <si>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</si>
  <si>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</si>
  <si>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</si>
  <si>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</si>
  <si>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</si>
  <si>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</si>
  <si>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</si>
  <si>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</si>
  <si>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</si>
  <si>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</si>
  <si>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</si>
  <si>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</si>
  <si>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</si>
  <si>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</si>
  <si>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</si>
  <si>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</si>
  <si>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</si>
  <si>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</si>
  <si>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</si>
  <si>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</si>
  <si>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</si>
  <si>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</si>
  <si>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</si>
  <si>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</si>
  <si>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</si>
  <si>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</si>
  <si>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</si>
  <si>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</si>
  <si>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</si>
  <si>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</si>
  <si>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</si>
  <si>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</si>
  <si>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</si>
  <si>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</si>
  <si>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</si>
  <si>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</si>
  <si>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</si>
  <si>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</si>
  <si>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</si>
  <si>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</si>
  <si>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</si>
  <si>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</si>
  <si>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</si>
  <si>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</si>
  <si>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</si>
  <si>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</si>
  <si>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</si>
  <si>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</si>
  <si>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</si>
  <si>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</si>
  <si>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</si>
  <si>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</si>
  <si>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</si>
  <si>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</si>
  <si>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</si>
  <si>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</si>
  <si>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</si>
  <si>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</si>
  <si>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</si>
  <si>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</si>
  <si>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</si>
  <si>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</si>
  <si>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</si>
  <si>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</si>
  <si>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</si>
  <si>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</si>
  <si>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</si>
  <si>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</si>
  <si>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</si>
  <si>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</si>
  <si>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</si>
  <si>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</si>
  <si>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</si>
  <si>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</si>
  <si>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</si>
  <si>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</si>
  <si>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</si>
  <si>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</si>
  <si>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</si>
  <si>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</si>
  <si>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</si>
  <si>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</si>
  <si>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</si>
  <si>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</si>
  <si>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</si>
  <si>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</si>
  <si>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</si>
  <si>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</si>
  <si>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</si>
  <si>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</si>
  <si>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</si>
  <si>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</si>
  <si>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</si>
  <si>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</si>
  <si>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</si>
  <si>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</si>
  <si>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</si>
  <si>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</si>
  <si>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</si>
  <si>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</si>
  <si>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</si>
  <si>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</si>
  <si>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</si>
  <si>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</si>
  <si>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</si>
  <si>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</si>
  <si>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</si>
  <si>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</si>
  <si>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</si>
  <si>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</si>
  <si>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</si>
  <si>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</si>
  <si>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</si>
  <si>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</si>
  <si>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</si>
  <si>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</si>
  <si>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</si>
  <si>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</si>
  <si>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</si>
  <si>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</si>
  <si>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</si>
  <si>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</si>
  <si>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</si>
  <si>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</si>
  <si>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</si>
  <si>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</si>
  <si>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</si>
  <si>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</si>
  <si>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</si>
  <si>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</si>
  <si>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</si>
  <si>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</si>
  <si>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</si>
  <si>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</si>
  <si>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</si>
  <si>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</si>
  <si>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</si>
  <si>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</si>
  <si>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</si>
  <si>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</si>
  <si>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</si>
  <si>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</si>
  <si>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</si>
  <si>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</si>
  <si>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</si>
  <si>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</si>
  <si>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</si>
  <si>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</si>
  <si>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</si>
  <si>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</si>
  <si>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</si>
  <si>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</si>
  <si>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</si>
  <si>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</si>
  <si>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</si>
  <si>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</si>
  <si>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</si>
  <si>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</si>
  <si>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</si>
  <si>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</si>
  <si>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</si>
  <si>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</si>
  <si>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</si>
  <si>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</si>
  <si>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</si>
  <si>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</si>
  <si>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</si>
  <si>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</si>
  <si>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</si>
  <si>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</si>
  <si>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</si>
  <si>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</si>
  <si>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</si>
  <si>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</si>
  <si>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</si>
  <si>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</si>
  <si>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</si>
  <si>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</si>
  <si>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</si>
  <si>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</si>
  <si>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</si>
  <si>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</si>
  <si>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</si>
  <si>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</si>
  <si>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</si>
  <si>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</si>
  <si>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</si>
  <si>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</si>
  <si>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</si>
  <si>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</si>
  <si>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</si>
  <si>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</si>
  <si>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</si>
  <si>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</si>
  <si>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</si>
  <si>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</si>
  <si>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</si>
  <si>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</si>
  <si>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</si>
  <si>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</si>
  <si>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</si>
  <si>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</si>
  <si>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</si>
  <si>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</si>
  <si>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</si>
  <si>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</si>
  <si>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</si>
  <si>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</si>
  <si>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</si>
  <si>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</si>
  <si>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</si>
  <si>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</si>
  <si>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</si>
  <si>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</si>
  <si>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</si>
  <si>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</si>
  <si>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</si>
  <si>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</si>
  <si>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</si>
  <si>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</si>
  <si>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</si>
  <si>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</si>
  <si>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</si>
  <si>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</si>
  <si>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</si>
  <si>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</si>
  <si>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</si>
  <si>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</si>
  <si>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</si>
  <si>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</si>
  <si>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</si>
  <si>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</si>
  <si>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</si>
  <si>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</si>
  <si>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</si>
  <si>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</si>
  <si>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</si>
  <si>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</si>
  <si>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</si>
  <si>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</si>
  <si>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</si>
  <si>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</si>
  <si>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</si>
  <si>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</si>
  <si>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</si>
  <si>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</si>
  <si>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</si>
  <si>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</si>
  <si>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</si>
  <si>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</si>
  <si>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</si>
  <si>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</si>
  <si>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</si>
  <si>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</si>
  <si>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</si>
  <si>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</si>
  <si>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</si>
  <si>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</si>
  <si>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</si>
  <si>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</si>
  <si>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</si>
  <si>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</si>
  <si>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</si>
  <si>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</si>
  <si>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</si>
  <si>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</si>
  <si>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</si>
  <si>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</si>
  <si>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</si>
  <si>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</si>
  <si>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</si>
  <si>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</si>
  <si>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</si>
  <si>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</si>
  <si>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</si>
  <si>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</si>
  <si>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</si>
  <si>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</si>
  <si>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</si>
  <si>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</si>
  <si>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</si>
  <si>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</si>
  <si>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</si>
  <si>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</si>
  <si>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</si>
  <si>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</si>
  <si>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</si>
  <si>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</si>
  <si>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</si>
  <si>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</si>
  <si>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</si>
  <si>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</si>
  <si>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</si>
  <si>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</si>
  <si>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</si>
  <si>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</si>
  <si>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</si>
  <si>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</si>
  <si>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</si>
  <si>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</si>
  <si>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</si>
  <si>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</si>
  <si>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</si>
  <si>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</si>
  <si>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</si>
  <si>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</si>
  <si>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</si>
  <si>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</si>
  <si>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</si>
  <si>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</si>
  <si>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</si>
  <si>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</si>
  <si>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</si>
  <si>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</si>
  <si>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</si>
  <si>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</si>
  <si>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</si>
  <si>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</si>
  <si>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</si>
  <si>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</si>
  <si>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</si>
  <si>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</si>
  <si>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</si>
  <si>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</si>
  <si>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</si>
  <si>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</si>
  <si>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</si>
  <si>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</si>
  <si>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</si>
  <si>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</si>
  <si>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</si>
  <si>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</si>
  <si>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</si>
  <si>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</si>
  <si>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</si>
  <si>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</si>
  <si>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</si>
  <si>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</si>
  <si>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</si>
  <si>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</si>
  <si>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</si>
  <si>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</si>
  <si>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</si>
  <si>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</si>
  <si>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</si>
  <si>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</si>
  <si>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</si>
  <si>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</si>
  <si>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</si>
  <si>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</si>
  <si>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</si>
  <si>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</si>
  <si>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</si>
  <si>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</si>
  <si>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</si>
  <si>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</si>
  <si>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</si>
  <si>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</si>
  <si>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</si>
  <si>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</si>
  <si>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</si>
  <si>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</si>
  <si>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</si>
  <si>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</si>
  <si>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</si>
  <si>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</si>
  <si>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</si>
  <si>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</si>
  <si>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</si>
  <si>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</si>
  <si>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</si>
  <si>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</si>
  <si>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</si>
  <si>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</si>
  <si>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</si>
  <si>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</si>
  <si>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</si>
  <si>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</si>
  <si>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</si>
  <si>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</si>
  <si>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</si>
  <si>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</si>
  <si>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</si>
  <si>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</si>
  <si>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</si>
  <si>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</si>
  <si>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</si>
  <si>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</si>
  <si>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</si>
  <si>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</si>
  <si>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</si>
  <si>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</si>
  <si>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</si>
  <si>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</si>
  <si>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</si>
  <si>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</si>
  <si>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</si>
  <si>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</si>
  <si>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</si>
  <si>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</si>
  <si>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</si>
  <si>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</si>
  <si>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</si>
  <si>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</si>
  <si>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</si>
  <si>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</si>
  <si>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</si>
  <si>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</si>
  <si>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</si>
  <si>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</si>
  <si>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</si>
  <si>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</si>
  <si>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</si>
  <si>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</si>
  <si>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</si>
  <si>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</si>
  <si>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</si>
  <si>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</si>
  <si>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</si>
  <si>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</si>
  <si>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</si>
  <si>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</si>
  <si>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</si>
  <si>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</si>
  <si>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</si>
  <si>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</si>
  <si>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</si>
  <si>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</si>
  <si>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</si>
  <si>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</si>
  <si>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</si>
  <si>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</si>
  <si>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</si>
  <si>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</si>
  <si>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</si>
  <si>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</si>
  <si>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</si>
  <si>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</si>
  <si>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</si>
  <si>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</si>
  <si>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</si>
  <si>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</si>
  <si>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</si>
  <si>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</si>
  <si>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</si>
  <si>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</si>
  <si>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</si>
  <si>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</si>
  <si>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</si>
  <si>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</si>
  <si>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</si>
  <si>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</si>
  <si>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</si>
  <si>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</si>
  <si>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</si>
  <si>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</si>
  <si>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</si>
  <si>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</si>
  <si>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</si>
  <si>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</si>
  <si>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</si>
  <si>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</si>
  <si>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</si>
  <si>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</si>
  <si>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</si>
  <si>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</si>
  <si>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</si>
  <si>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</si>
  <si>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</si>
  <si>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</si>
  <si>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</si>
  <si>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</si>
  <si>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</si>
  <si>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</si>
  <si>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</si>
  <si>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</si>
  <si>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</si>
  <si>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</si>
  <si>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</si>
  <si>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</si>
  <si>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</si>
  <si>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</si>
  <si>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</si>
  <si>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</si>
  <si>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</si>
  <si>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</si>
  <si>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</si>
  <si>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</si>
  <si>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</si>
  <si>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</si>
  <si>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</si>
  <si>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</si>
  <si>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</si>
  <si>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</si>
  <si>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</si>
  <si>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</si>
  <si>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</si>
  <si>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</si>
  <si>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</si>
  <si>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</si>
  <si>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</si>
  <si>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</si>
  <si>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</si>
  <si>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</si>
  <si>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</si>
  <si>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</si>
  <si>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</si>
  <si>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</si>
  <si>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</si>
  <si>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</si>
  <si>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</si>
  <si>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</si>
  <si>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</si>
  <si>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</si>
  <si>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</si>
  <si>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</si>
  <si>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</si>
  <si>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</si>
  <si>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</si>
  <si>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</si>
  <si>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</si>
  <si>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</si>
  <si>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</si>
  <si>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</si>
  <si>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</si>
  <si>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</si>
  <si>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</si>
  <si>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</si>
  <si>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</si>
  <si>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</si>
  <si>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</si>
  <si>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</si>
  <si>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</si>
  <si>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</si>
  <si>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</si>
  <si>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</si>
  <si>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</si>
  <si>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</si>
  <si>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</si>
  <si>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</si>
  <si>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</si>
  <si>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</si>
  <si>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</si>
  <si>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</si>
  <si>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</si>
  <si>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</si>
  <si>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</si>
  <si>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</si>
  <si>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</si>
  <si>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</si>
  <si>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</si>
  <si>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</si>
  <si>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</si>
  <si>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</si>
  <si>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</si>
  <si>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</si>
  <si>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</si>
  <si>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</si>
  <si>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</si>
  <si>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</si>
  <si>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</si>
  <si>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</si>
  <si>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</si>
  <si>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</si>
  <si>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</si>
  <si>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</si>
  <si>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</si>
  <si>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</si>
  <si>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</si>
  <si>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</si>
  <si>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</si>
  <si>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</si>
  <si>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</si>
  <si>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</si>
  <si>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</si>
  <si>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</si>
  <si>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</si>
  <si>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</si>
  <si>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</si>
  <si>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</si>
  <si>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</si>
  <si>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</si>
  <si>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</si>
  <si>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</si>
  <si>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</si>
  <si>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</si>
  <si>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</si>
  <si>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</si>
  <si>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</si>
  <si>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</si>
  <si>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</si>
  <si>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</si>
  <si>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</si>
  <si>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</si>
  <si>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</si>
  <si>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</si>
  <si>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</si>
  <si>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</si>
  <si>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</si>
  <si>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</si>
  <si>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</si>
  <si>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</si>
  <si>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</si>
  <si>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</si>
  <si>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</si>
  <si>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</si>
  <si>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</si>
  <si>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</si>
  <si>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</si>
  <si>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</si>
  <si>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</si>
  <si>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</si>
  <si>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</si>
  <si>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</si>
  <si>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</si>
  <si>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</si>
  <si>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</si>
  <si>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</si>
  <si>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</si>
  <si>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</si>
  <si>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</si>
  <si>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</si>
  <si>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</si>
  <si>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</si>
  <si>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</si>
  <si>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</si>
  <si>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</si>
  <si>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</si>
  <si>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</si>
  <si>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</si>
  <si>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</si>
  <si>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</si>
  <si>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</si>
  <si>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</si>
  <si>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</si>
  <si>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</si>
  <si>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</si>
  <si>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</si>
  <si>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</si>
  <si>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</si>
  <si>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</si>
  <si>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</si>
  <si>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</si>
  <si>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</si>
  <si>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</si>
  <si>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</si>
  <si>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</si>
  <si>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</si>
  <si>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</si>
  <si>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</si>
  <si>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</si>
  <si>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</si>
  <si>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</si>
  <si>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</si>
  <si>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</si>
  <si>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</si>
  <si>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</si>
  <si>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</si>
  <si>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</si>
  <si>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</si>
  <si>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</si>
  <si>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</si>
  <si>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</si>
  <si>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</si>
  <si>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</si>
  <si>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</si>
  <si>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</si>
  <si>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</si>
  <si>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</si>
  <si>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</si>
  <si>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</si>
  <si>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</si>
  <si>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</si>
  <si>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</si>
  <si>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</si>
  <si>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</si>
  <si>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</si>
  <si>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</si>
  <si>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</si>
  <si>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</si>
  <si>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</si>
  <si>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</si>
  <si>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</si>
  <si>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</si>
  <si>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</si>
  <si>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</si>
  <si>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</si>
  <si>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</si>
  <si>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</si>
  <si>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</si>
  <si>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</si>
  <si>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</si>
  <si>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</si>
  <si>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</si>
  <si>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</si>
  <si>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</si>
  <si>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</si>
  <si>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</si>
  <si>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</si>
  <si>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</si>
  <si>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</si>
  <si>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</si>
  <si>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</si>
  <si>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</si>
  <si>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</si>
  <si>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</si>
  <si>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</si>
  <si>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</si>
  <si>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</si>
  <si>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</si>
  <si>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</si>
  <si>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</si>
  <si>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</si>
  <si>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</si>
  <si>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</si>
  <si>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</si>
  <si>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</si>
  <si>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</si>
  <si>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</si>
  <si>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</si>
  <si>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</si>
  <si>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</si>
  <si>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</si>
  <si>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</si>
  <si>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</si>
  <si>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</si>
  <si>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</si>
  <si>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</si>
  <si>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</si>
  <si>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</si>
  <si>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</si>
  <si>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</si>
  <si>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</si>
  <si>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</si>
  <si>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</si>
  <si>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</si>
  <si>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</si>
  <si>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</si>
  <si>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</si>
  <si>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</si>
  <si>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</si>
  <si>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</si>
  <si>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</si>
  <si>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</si>
  <si>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</si>
  <si>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</si>
  <si>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</si>
  <si>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</si>
  <si>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</si>
  <si>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</si>
  <si>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</si>
  <si>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</si>
  <si>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</si>
  <si>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</si>
  <si>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</si>
  <si>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</si>
  <si>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</si>
  <si>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</si>
  <si>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</si>
  <si>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</si>
  <si>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</si>
  <si>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</si>
  <si>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</si>
  <si>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</si>
  <si>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</si>
  <si>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</si>
  <si>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</si>
  <si>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</si>
  <si>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</si>
  <si>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</si>
  <si>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</si>
  <si>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</si>
  <si>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</si>
  <si>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</si>
  <si>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</si>
  <si>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</si>
  <si>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</si>
  <si>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</si>
  <si>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</si>
  <si>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</si>
  <si>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</si>
  <si>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</si>
  <si>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</si>
  <si>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</si>
  <si>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</si>
  <si>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</si>
  <si>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</si>
  <si>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</si>
  <si>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</si>
  <si>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</si>
  <si>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</si>
  <si>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</si>
  <si>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</si>
  <si>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</si>
  <si>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</si>
  <si>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</si>
  <si>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</si>
  <si>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</si>
  <si>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</si>
  <si>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</si>
  <si>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</si>
  <si>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</si>
  <si>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</si>
  <si>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</si>
  <si>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</si>
  <si>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</si>
  <si>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</si>
  <si>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</si>
  <si>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</si>
  <si>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</si>
  <si>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</si>
  <si>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</si>
  <si>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</si>
  <si>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</si>
  <si>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</si>
  <si>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</si>
  <si>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</si>
  <si>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</si>
  <si>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</si>
  <si>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</si>
  <si>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</si>
  <si>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</si>
  <si>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</si>
  <si>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</si>
  <si>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</si>
  <si>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</si>
  <si>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</si>
  <si>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</si>
  <si>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</si>
  <si>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</si>
  <si>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</si>
  <si>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</si>
  <si>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</si>
  <si>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</si>
  <si>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</si>
  <si>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</si>
  <si>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</si>
  <si>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</si>
  <si>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</si>
  <si>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</si>
  <si>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</si>
  <si>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</si>
  <si>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</si>
  <si>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</si>
  <si>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</si>
  <si>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</si>
  <si>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</si>
  <si>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</si>
  <si>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</si>
  <si>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</si>
  <si>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</si>
  <si>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</si>
  <si>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</si>
  <si>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</si>
  <si>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</si>
  <si>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</si>
  <si>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</si>
  <si>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</si>
  <si>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</si>
  <si>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</si>
  <si>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</si>
  <si>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</si>
  <si>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</si>
  <si>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</si>
  <si>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</si>
  <si>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</si>
  <si>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</si>
  <si>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</si>
  <si>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</si>
  <si>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</si>
  <si>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</si>
  <si>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</si>
  <si>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</si>
  <si>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</si>
  <si>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</si>
  <si>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</si>
  <si>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</si>
  <si>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</si>
  <si>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</si>
  <si>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</si>
  <si>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</si>
  <si>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</si>
  <si>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</si>
  <si>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</si>
  <si>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</si>
  <si>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</si>
  <si>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</si>
  <si>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</si>
  <si>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</si>
  <si>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</si>
  <si>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</si>
  <si>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</si>
  <si>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</si>
  <si>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</si>
  <si>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</si>
  <si>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</si>
  <si>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</si>
  <si>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</si>
  <si>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</si>
  <si>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</si>
  <si>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</si>
  <si>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</si>
  <si>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</si>
  <si>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</si>
  <si>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</si>
  <si>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</si>
  <si>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</si>
  <si>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</si>
  <si>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</si>
  <si>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</si>
  <si>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</si>
  <si>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</si>
  <si>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</si>
  <si>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</si>
  <si>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</si>
  <si>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</si>
  <si>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</si>
  <si>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</si>
  <si>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</si>
  <si>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</si>
  <si>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</si>
  <si>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</si>
  <si>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</si>
  <si>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</si>
  <si>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</si>
  <si>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</si>
  <si>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</si>
  <si>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</si>
  <si>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</si>
  <si>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</si>
  <si>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</si>
  <si>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</si>
  <si>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</si>
  <si>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</si>
  <si>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</si>
  <si>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</si>
  <si>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</si>
  <si>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</si>
  <si>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</si>
  <si>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</si>
  <si>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</si>
  <si>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</si>
  <si>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</si>
  <si>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</si>
  <si>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</si>
  <si>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</si>
  <si>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</si>
  <si>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</si>
  <si>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</si>
  <si>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</si>
  <si>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</si>
  <si>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</si>
  <si>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</si>
  <si>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</si>
  <si>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</si>
  <si>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</si>
  <si>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</si>
  <si>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</si>
  <si>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</si>
  <si>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</si>
  <si>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</si>
  <si>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</si>
  <si>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</si>
  <si>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</si>
  <si>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</si>
  <si>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</si>
  <si>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</si>
  <si>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</si>
  <si>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</si>
  <si>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</si>
  <si>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</si>
  <si>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</si>
  <si>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</si>
  <si>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</si>
  <si>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</si>
  <si>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</si>
  <si>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</si>
  <si>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</si>
  <si>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</si>
  <si>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</si>
  <si>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</si>
  <si>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</si>
  <si>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</si>
  <si>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</si>
  <si>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</si>
  <si>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</si>
  <si>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</si>
  <si>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</si>
  <si>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</si>
  <si>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</si>
  <si>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</si>
  <si>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</si>
  <si>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</si>
  <si>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</si>
  <si>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</si>
  <si>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</si>
  <si>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</si>
  <si>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</si>
  <si>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</si>
  <si>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</si>
  <si>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</si>
  <si>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</si>
  <si>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</si>
  <si>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</si>
  <si>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</si>
  <si>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</si>
  <si>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</si>
  <si>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</si>
  <si>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</si>
  <si>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</si>
  <si>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</si>
  <si>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</si>
  <si>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</si>
  <si>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</si>
  <si>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</si>
  <si>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</si>
  <si>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</si>
  <si>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</si>
  <si>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</si>
  <si>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</si>
  <si>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</si>
  <si>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</si>
  <si>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</si>
  <si>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</si>
  <si>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</si>
  <si>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</si>
  <si>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</si>
  <si>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</si>
  <si>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</si>
  <si>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</si>
  <si>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</si>
  <si>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</si>
  <si>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</si>
  <si>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</si>
  <si>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</si>
  <si>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</si>
  <si>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</si>
  <si>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</si>
  <si>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</si>
  <si>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</si>
  <si>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</si>
  <si>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</si>
  <si>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</si>
  <si>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</si>
  <si>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</si>
  <si>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</si>
  <si>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</si>
  <si>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</si>
  <si>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</si>
  <si>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</si>
  <si>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</si>
  <si>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</si>
  <si>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</si>
  <si>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</si>
  <si>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</si>
  <si>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</si>
  <si>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</si>
  <si>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</si>
  <si>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</si>
  <si>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</si>
  <si>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</si>
  <si>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</si>
  <si>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</si>
  <si>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</si>
  <si>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</si>
  <si>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</si>
  <si>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</si>
  <si>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</si>
  <si>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</si>
  <si>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</si>
  <si>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</si>
  <si>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</si>
  <si>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</si>
  <si>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</si>
  <si>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</si>
  <si>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</si>
  <si>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</si>
  <si>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</si>
  <si>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</si>
  <si>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</si>
  <si>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</si>
  <si>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</si>
  <si>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</si>
  <si>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</si>
  <si>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</si>
  <si>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</si>
  <si>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</si>
  <si>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</si>
  <si>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</si>
  <si>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</si>
  <si>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</si>
  <si>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</si>
  <si>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</si>
  <si>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</si>
  <si>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</si>
  <si>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</si>
  <si>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</si>
  <si>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</si>
  <si>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</si>
  <si>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</si>
  <si>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</si>
  <si>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</si>
  <si>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</si>
  <si>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</si>
  <si>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</si>
  <si>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</si>
  <si>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</si>
  <si>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</si>
  <si>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</si>
  <si>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</si>
  <si>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</si>
  <si>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</si>
  <si>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</si>
  <si>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</si>
  <si>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</si>
  <si>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</si>
  <si>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</si>
  <si>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</si>
  <si>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</si>
  <si>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</si>
  <si>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</si>
  <si>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</si>
  <si>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</si>
  <si>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</si>
  <si>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</si>
  <si>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</si>
  <si>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</si>
  <si>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</si>
  <si>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</si>
  <si>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</si>
  <si>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</si>
  <si>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</si>
  <si>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</si>
  <si>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</si>
  <si>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</si>
  <si>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</si>
  <si>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</si>
  <si>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</si>
  <si>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</si>
  <si>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</si>
  <si>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</si>
  <si>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</si>
  <si>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</si>
  <si>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</si>
  <si>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</si>
  <si>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</si>
  <si>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</si>
  <si>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</si>
  <si>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</si>
  <si>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</si>
  <si>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</si>
  <si>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</si>
  <si>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</si>
  <si>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</si>
  <si>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</si>
  <si>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</si>
  <si>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</si>
  <si>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</si>
  <si>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</si>
  <si>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</si>
  <si>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</si>
  <si>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</si>
  <si>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</si>
  <si>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</si>
  <si>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</si>
  <si>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</si>
  <si>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</si>
  <si>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</si>
  <si>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</si>
  <si>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</si>
  <si>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</si>
  <si>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</si>
  <si>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</si>
  <si>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</si>
  <si>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</si>
  <si>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</si>
  <si>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</si>
  <si>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</si>
  <si>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</si>
  <si>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</si>
  <si>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</si>
  <si>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</si>
  <si>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</si>
  <si>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</si>
  <si>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</si>
  <si>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</si>
  <si>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</si>
  <si>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</si>
  <si>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</si>
  <si>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</si>
  <si>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</si>
  <si>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</si>
  <si>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</si>
  <si>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</si>
  <si>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</si>
  <si>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</si>
  <si>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</si>
  <si>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</si>
  <si>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</si>
  <si>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</si>
  <si>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</si>
  <si>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</si>
  <si>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</si>
  <si>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</si>
  <si>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</si>
  <si>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</si>
  <si>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</si>
  <si>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</si>
  <si>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</si>
  <si>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</si>
  <si>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</si>
  <si>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</si>
  <si>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</si>
  <si>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</si>
  <si>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</si>
  <si>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</si>
  <si>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</si>
  <si>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</si>
  <si>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</si>
  <si>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</si>
  <si>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</si>
  <si>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</si>
  <si>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</si>
  <si>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</si>
  <si>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</si>
  <si>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</si>
  <si>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</si>
  <si>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</si>
  <si>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</si>
  <si>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</si>
  <si>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</si>
  <si>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</si>
  <si>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</si>
  <si>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</si>
  <si>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</si>
  <si>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</si>
  <si>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</si>
  <si>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</si>
  <si>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</si>
  <si>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</si>
  <si>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</si>
  <si>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</si>
  <si>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</si>
  <si>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</si>
  <si>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</si>
  <si>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</si>
  <si>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</si>
  <si>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</si>
  <si>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</si>
  <si>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</si>
  <si>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</si>
  <si>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</si>
  <si>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</si>
  <si>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</si>
  <si>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</si>
  <si>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</si>
  <si>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</si>
  <si>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</si>
  <si>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</si>
  <si>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</si>
  <si>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</si>
  <si>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</si>
  <si>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</si>
  <si>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</si>
  <si>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</si>
  <si>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</si>
  <si>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</si>
  <si>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</si>
  <si>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</si>
  <si>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</si>
  <si>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</si>
  <si>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</si>
  <si>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</si>
  <si>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</si>
  <si>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</si>
  <si>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</si>
  <si>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</si>
  <si>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</si>
  <si>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</si>
  <si>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</si>
  <si>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</si>
  <si>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</si>
  <si>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</si>
  <si>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</si>
  <si>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</si>
  <si>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</si>
  <si>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</si>
  <si>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</si>
  <si>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</si>
  <si>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</si>
  <si>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</si>
  <si>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</si>
  <si>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</si>
  <si>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</si>
  <si>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</si>
  <si>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</si>
  <si>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</si>
  <si>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</si>
  <si>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</si>
  <si>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</si>
  <si>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</si>
  <si>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</si>
  <si>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</si>
  <si>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</si>
  <si>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</si>
  <si>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</si>
  <si>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</si>
  <si>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</si>
  <si>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</si>
  <si>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</si>
  <si>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</si>
  <si>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</si>
  <si>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</si>
  <si>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</si>
  <si>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</si>
  <si>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</si>
  <si>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</si>
  <si>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</si>
  <si>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</si>
  <si>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</si>
  <si>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</si>
  <si>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</si>
  <si>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</si>
  <si>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</si>
  <si>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</si>
  <si>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</si>
  <si>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</si>
  <si>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</si>
  <si>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</si>
  <si>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</si>
  <si>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</si>
  <si>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</si>
  <si>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</si>
  <si>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</si>
  <si>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</si>
  <si>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</si>
  <si>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</si>
  <si>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</si>
  <si>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</si>
  <si>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</si>
  <si>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</si>
  <si>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</si>
  <si>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</si>
  <si>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</si>
  <si>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</si>
  <si>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</si>
  <si>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</si>
  <si>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</si>
  <si>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</si>
  <si>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</si>
  <si>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</si>
  <si>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</si>
  <si>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</si>
  <si>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</si>
  <si>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</si>
  <si>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</si>
  <si>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</si>
  <si>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</si>
  <si>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</si>
  <si>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</si>
  <si>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</si>
  <si>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</si>
  <si>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</si>
  <si>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</si>
  <si>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</si>
  <si>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</si>
  <si>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</si>
  <si>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</si>
  <si>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</si>
  <si>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</si>
  <si>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</si>
  <si>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</si>
  <si>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</si>
  <si>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</si>
  <si>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</si>
  <si>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</si>
  <si>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</si>
  <si>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</si>
  <si>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</si>
  <si>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</si>
  <si>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</si>
  <si>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</si>
  <si>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</si>
  <si>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</si>
  <si>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</si>
  <si>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</si>
  <si>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</si>
  <si>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</si>
  <si>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</si>
  <si>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</si>
  <si>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</si>
  <si>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</si>
  <si>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</si>
  <si>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</si>
  <si>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</si>
  <si>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</si>
  <si>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</si>
  <si>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</si>
  <si>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</si>
  <si>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</si>
  <si>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</si>
  <si>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</si>
  <si>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</si>
  <si>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</si>
  <si>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</si>
  <si>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</si>
  <si>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</si>
  <si>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</si>
  <si>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</si>
  <si>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</si>
  <si>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</si>
  <si>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</si>
  <si>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</si>
  <si>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</si>
  <si>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</si>
  <si>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</si>
  <si>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</si>
  <si>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</si>
  <si>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</si>
  <si>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</si>
  <si>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</si>
  <si>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</si>
  <si>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</si>
  <si>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</si>
  <si>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</si>
  <si>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</si>
  <si>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</si>
  <si>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</si>
  <si>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</si>
  <si>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</si>
  <si>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</si>
  <si>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</si>
  <si>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</si>
  <si>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</si>
  <si>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</si>
  <si>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</si>
  <si>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</si>
  <si>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</si>
  <si>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</si>
  <si>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</si>
  <si>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</si>
  <si>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</si>
  <si>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</si>
  <si>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</si>
  <si>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</si>
  <si>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</si>
  <si>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</si>
  <si>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</si>
  <si>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</si>
  <si>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</si>
  <si>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</si>
  <si>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</si>
  <si>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</si>
  <si>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</si>
  <si>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</si>
  <si>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</si>
  <si>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</si>
  <si>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</si>
  <si>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</si>
  <si>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</si>
  <si>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</si>
  <si>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</si>
  <si>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</si>
  <si>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</si>
  <si>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</si>
  <si>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</si>
  <si>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</si>
  <si>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</si>
  <si>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</si>
  <si>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</si>
  <si>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</si>
  <si>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</si>
  <si>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</si>
  <si>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</si>
  <si>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</si>
  <si>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</si>
  <si>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</si>
  <si>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</si>
  <si>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</si>
  <si>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</si>
  <si>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SE0009690373</t>
  </si>
  <si>
    <t>SEBA SS Equity</t>
  </si>
  <si>
    <t>SHBA SS Equity</t>
  </si>
  <si>
    <t>NDA SS Equity</t>
  </si>
  <si>
    <t>SWEDA SS Equity</t>
  </si>
  <si>
    <t>SprSvBanker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</si>
</sst>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36" fillId="39" borderId="1" xfId="0" applyFont="1" applyFill="1" applyBorder="1"/>
    <xf numFmtId="164" fontId="1" fillId="39" borderId="1" xfId="38" applyNumberFormat="1" applyFont="1" applyFill="1" applyBorder="1"/>
    <xf numFmtId="3" fontId="36" fillId="39" borderId="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D21" sqref="D2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455</v>
      </c>
      <c r="D2" s="64" t="s">
        <v>1284</v>
      </c>
      <c r="E2" s="65">
        <v>10000</v>
      </c>
      <c r="F2" s="65" t="s">
        <v>35</v>
      </c>
      <c r="G2" s="64" t="s">
        <v>277</v>
      </c>
      <c r="H2" s="268">
        <v>42857</v>
      </c>
      <c r="I2" s="222" t="str">
        <f>IF(C2="-","",VLOOKUP(C2,BondIssuerTable,2,0))</f>
        <v>CSLB</v>
      </c>
      <c r="J2" s="222" t="str">
        <f>IF(D2="-","",VLOOKUP(D2,BondIssuingAgentsTable,2,0))</f>
        <v>MGF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0" t="s">
        <v>420</v>
      </c>
      <c r="P5" s="271"/>
      <c r="Q5" s="270" t="s">
        <v>421</v>
      </c>
      <c r="R5" s="271"/>
      <c r="S5" s="270" t="s">
        <v>422</v>
      </c>
      <c r="T5" s="271"/>
      <c r="U5" s="270" t="s">
        <v>423</v>
      </c>
      <c r="V5" s="271"/>
      <c r="W5" s="270" t="s">
        <v>424</v>
      </c>
      <c r="X5" s="271"/>
      <c r="Y5" s="270" t="s">
        <v>425</v>
      </c>
      <c r="Z5" s="271"/>
      <c r="AA5" s="270" t="s">
        <v>426</v>
      </c>
      <c r="AB5" s="271"/>
      <c r="AC5" s="270" t="s">
        <v>427</v>
      </c>
      <c r="AD5" s="271"/>
      <c r="AE5" s="270" t="s">
        <v>428</v>
      </c>
      <c r="AF5" s="271"/>
      <c r="AG5" s="270" t="s">
        <v>429</v>
      </c>
      <c r="AH5" s="271"/>
      <c r="AI5" s="270" t="s">
        <v>430</v>
      </c>
      <c r="AJ5" s="271"/>
      <c r="AK5" s="270" t="s">
        <v>431</v>
      </c>
      <c r="AL5" s="271"/>
      <c r="AM5" s="270" t="s">
        <v>432</v>
      </c>
      <c r="AN5" s="271"/>
      <c r="AO5" s="270" t="s">
        <v>433</v>
      </c>
      <c r="AP5" s="271"/>
      <c r="AQ5" s="270" t="s">
        <v>434</v>
      </c>
      <c r="AR5" s="271"/>
      <c r="AS5" s="270" t="s">
        <v>435</v>
      </c>
      <c r="AT5" s="271"/>
      <c r="AU5" s="270" t="s">
        <v>436</v>
      </c>
      <c r="AV5" s="271"/>
      <c r="AW5" s="270" t="s">
        <v>437</v>
      </c>
      <c r="AX5" s="271"/>
      <c r="AY5" s="270" t="s">
        <v>438</v>
      </c>
      <c r="AZ5" s="271"/>
      <c r="BA5" s="270" t="s">
        <v>439</v>
      </c>
      <c r="BB5" s="271"/>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267" t="s">
        <v>2098</v>
      </c>
      <c r="B7" s="267" t="s">
        <v>2098</v>
      </c>
      <c r="C7" s="267">
        <v>157</v>
      </c>
      <c r="D7" s="64" t="s">
        <v>2093</v>
      </c>
      <c r="E7" s="69">
        <v>100</v>
      </c>
      <c r="F7" s="69" t="s">
        <v>1444</v>
      </c>
      <c r="G7" s="269">
        <v>2500000</v>
      </c>
      <c r="H7" s="3">
        <v>42851</v>
      </c>
      <c r="I7" s="70">
        <v>44684</v>
      </c>
      <c r="J7" s="70">
        <v>44670</v>
      </c>
      <c r="K7" s="248"/>
      <c r="L7" s="248"/>
      <c r="M7" s="249" t="e">
        <f t="shared" ref="M7:M38" si="0">IF(K7="-","",VLOOKUP(K7,EUSIPA_Table,2,0))</f>
        <v>#N/A</v>
      </c>
      <c r="N7" s="72" t="s">
        <v>2098</v>
      </c>
      <c r="O7" s="104" t="s">
        <v>2094</v>
      </c>
      <c r="P7" s="71">
        <v>25</v>
      </c>
      <c r="Q7" s="104" t="s">
        <v>2095</v>
      </c>
      <c r="R7" s="71">
        <v>25</v>
      </c>
      <c r="S7" s="104" t="s">
        <v>2096</v>
      </c>
      <c r="T7" s="71">
        <v>25</v>
      </c>
      <c r="U7" s="104" t="s">
        <v>2097</v>
      </c>
      <c r="V7" s="71">
        <v>25</v>
      </c>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81" t="s">
        <v>844</v>
      </c>
      <c r="B4" s="281"/>
      <c r="C4" s="281"/>
      <c r="D4" s="281"/>
      <c r="E4" s="281"/>
      <c r="F4" s="281"/>
      <c r="G4" s="281"/>
      <c r="H4" s="281"/>
      <c r="I4" s="281"/>
      <c r="J4" s="281"/>
      <c r="K4" s="281"/>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3" t="s">
        <v>1000</v>
      </c>
      <c r="T5" s="274"/>
      <c r="U5" s="274"/>
      <c r="V5" s="274"/>
      <c r="W5" s="274"/>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2" t="s">
        <v>1164</v>
      </c>
      <c r="B5" s="272"/>
      <c r="C5" s="272"/>
      <c r="D5" s="93"/>
      <c r="E5" s="93"/>
      <c r="F5" s="93"/>
      <c r="G5" s="93"/>
      <c r="H5" s="93"/>
      <c r="I5" s="93"/>
      <c r="J5" s="93"/>
      <c r="K5" s="216"/>
      <c r="L5" s="216"/>
      <c r="M5" s="216"/>
      <c r="N5" s="216"/>
      <c r="O5" s="216"/>
      <c r="P5" s="216"/>
      <c r="Q5" s="216"/>
      <c r="R5" s="216"/>
      <c r="S5" s="216"/>
      <c r="T5" s="216"/>
      <c r="V5" s="273" t="s">
        <v>1000</v>
      </c>
      <c r="W5" s="274"/>
      <c r="X5" s="274"/>
      <c r="Y5" s="274"/>
      <c r="Z5" s="274"/>
      <c r="AA5" s="273" t="s">
        <v>1055</v>
      </c>
      <c r="AB5" s="274"/>
      <c r="AC5" s="274"/>
      <c r="AD5" s="274"/>
      <c r="AE5" s="274"/>
      <c r="AF5" s="273" t="s">
        <v>1056</v>
      </c>
      <c r="AG5" s="274"/>
      <c r="AH5" s="274"/>
      <c r="AI5" s="274"/>
      <c r="AJ5" s="274"/>
      <c r="AK5" s="273" t="s">
        <v>1057</v>
      </c>
      <c r="AL5" s="274"/>
      <c r="AM5" s="274"/>
      <c r="AN5" s="274"/>
      <c r="AO5" s="274"/>
      <c r="AP5" s="273" t="s">
        <v>1058</v>
      </c>
      <c r="AQ5" s="274"/>
      <c r="AR5" s="274"/>
      <c r="AS5" s="274"/>
      <c r="AT5" s="274"/>
      <c r="AU5" s="273" t="s">
        <v>1059</v>
      </c>
      <c r="AV5" s="274"/>
      <c r="AW5" s="274"/>
      <c r="AX5" s="274"/>
      <c r="AY5" s="274"/>
      <c r="AZ5" s="273" t="s">
        <v>1060</v>
      </c>
      <c r="BA5" s="274"/>
      <c r="BB5" s="274"/>
      <c r="BC5" s="274"/>
      <c r="BD5" s="274"/>
      <c r="BE5" s="273" t="s">
        <v>1061</v>
      </c>
      <c r="BF5" s="274"/>
      <c r="BG5" s="274"/>
      <c r="BH5" s="274"/>
      <c r="BI5" s="274"/>
      <c r="BJ5" s="273" t="s">
        <v>1062</v>
      </c>
      <c r="BK5" s="274"/>
      <c r="BL5" s="274"/>
      <c r="BM5" s="274"/>
      <c r="BN5" s="274"/>
      <c r="BO5" s="273" t="s">
        <v>1063</v>
      </c>
      <c r="BP5" s="274"/>
      <c r="BQ5" s="274"/>
      <c r="BR5" s="274"/>
      <c r="BS5" s="274"/>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5">
        <v>40858</v>
      </c>
      <c r="C1" s="276"/>
      <c r="D1" s="277"/>
      <c r="F1" s="9" t="s">
        <v>312</v>
      </c>
    </row>
    <row r="2" spans="1:21">
      <c r="A2" s="10" t="s">
        <v>313</v>
      </c>
      <c r="B2" s="278" t="s">
        <v>335</v>
      </c>
      <c r="C2" s="279"/>
      <c r="D2" s="280"/>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2017-04-28T09:58:20Z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