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<sst xmlns="http://schemas.openxmlformats.org/spreadsheetml/2006/main" count="3229" uniqueCount="2120">
  <si>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</si>
  <si>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</si>
  <si>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</si>
  <si>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</si>
  <si>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</si>
  <si>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</si>
  <si>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</si>
  <si>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</si>
  <si>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</si>
  <si>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</si>
  <si>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</si>
  <si>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</si>
  <si>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</si>
  <si>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</si>
  <si>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</si>
  <si>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</si>
  <si>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</si>
  <si>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</si>
  <si>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</si>
  <si>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</si>
  <si>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</si>
  <si>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</si>
  <si>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</si>
  <si>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</si>
  <si>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</si>
  <si>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</si>
  <si>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</si>
  <si>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</si>
  <si>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</si>
  <si>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</si>
  <si>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</si>
  <si>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</si>
  <si>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</si>
  <si>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</si>
  <si>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</si>
  <si>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</si>
  <si>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</si>
  <si>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</si>
  <si>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</si>
  <si>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</si>
  <si>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</si>
  <si>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</si>
  <si>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</si>
  <si>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</si>
  <si>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</si>
  <si>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</si>
  <si>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</si>
  <si>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</si>
  <si>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</si>
  <si>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</si>
  <si>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</si>
  <si>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</si>
  <si>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</si>
  <si>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</si>
  <si>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</si>
  <si>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</si>
  <si>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</si>
  <si>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</si>
  <si>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</si>
  <si>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</si>
  <si>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</si>
  <si>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</si>
  <si>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</si>
  <si>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</si>
  <si>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</si>
  <si>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</si>
  <si>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</si>
  <si>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</si>
  <si>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</si>
  <si>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</si>
  <si>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</si>
  <si>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</si>
  <si>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</si>
  <si>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</si>
  <si>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</si>
  <si>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</si>
  <si>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</si>
  <si>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</si>
  <si>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</si>
  <si>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</si>
  <si>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</si>
  <si>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</si>
  <si>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</si>
  <si>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</si>
  <si>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</si>
  <si>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</si>
  <si>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</si>
  <si>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</si>
  <si>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</si>
  <si>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</si>
  <si>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</si>
  <si>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</si>
  <si>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</si>
  <si>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</si>
  <si>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</si>
  <si>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</si>
  <si>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</si>
  <si>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</si>
  <si>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</si>
  <si>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</si>
  <si>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</si>
  <si>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</si>
  <si>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</si>
  <si>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</si>
  <si>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</si>
  <si>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</si>
  <si>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</si>
  <si>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</si>
  <si>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</si>
  <si>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</si>
  <si>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</si>
  <si>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</si>
  <si>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</si>
  <si>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</si>
  <si>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</si>
  <si>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</si>
  <si>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</si>
  <si>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</si>
  <si>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</si>
  <si>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</si>
  <si>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</si>
  <si>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</si>
  <si>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</si>
  <si>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</si>
  <si>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</si>
  <si>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</si>
  <si>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</si>
  <si>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</si>
  <si>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</si>
  <si>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</si>
  <si>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</si>
  <si>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</si>
  <si>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</si>
  <si>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</si>
  <si>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</si>
  <si>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</si>
  <si>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</si>
  <si>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</si>
  <si>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</si>
  <si>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</si>
  <si>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</si>
  <si>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</si>
  <si>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</si>
  <si>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</si>
  <si>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</si>
  <si>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</si>
  <si>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</si>
  <si>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</si>
  <si>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</si>
  <si>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</si>
  <si>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</si>
  <si>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</si>
  <si>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</si>
  <si>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</si>
  <si>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</si>
  <si>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</si>
  <si>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</si>
  <si>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</si>
  <si>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</si>
  <si>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</si>
  <si>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</si>
  <si>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</si>
  <si>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</si>
  <si>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</si>
  <si>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</si>
  <si>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</si>
  <si>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</si>
  <si>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</si>
  <si>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</si>
  <si>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</si>
  <si>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</si>
  <si>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</si>
  <si>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</si>
  <si>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</si>
  <si>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</si>
  <si>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</si>
  <si>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</si>
  <si>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</si>
  <si>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</si>
  <si>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</si>
  <si>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</si>
  <si>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</si>
  <si>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</si>
  <si>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</si>
  <si>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</si>
  <si>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</si>
  <si>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</si>
  <si>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</si>
  <si>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</si>
  <si>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</si>
  <si>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</si>
  <si>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</si>
  <si>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</si>
  <si>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</si>
  <si>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</si>
  <si>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</si>
  <si>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</si>
  <si>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</si>
  <si>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</si>
  <si>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</si>
  <si>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</si>
  <si>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</si>
  <si>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</si>
  <si>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</si>
  <si>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</si>
  <si>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</si>
  <si>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</si>
  <si>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</si>
  <si>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</si>
  <si>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</si>
  <si>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</si>
  <si>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</si>
  <si>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</si>
  <si>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</si>
  <si>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</si>
  <si>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</si>
  <si>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</si>
  <si>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</si>
  <si>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</si>
  <si>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</si>
  <si>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</si>
  <si>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</si>
  <si>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</si>
  <si>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</si>
  <si>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</si>
  <si>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</si>
  <si>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</si>
  <si>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</si>
  <si>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</si>
  <si>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</si>
  <si>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</si>
  <si>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</si>
  <si>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</si>
  <si>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</si>
  <si>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</si>
  <si>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</si>
  <si>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</si>
  <si>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</si>
  <si>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</si>
  <si>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</si>
  <si>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</si>
  <si>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</si>
  <si>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</si>
  <si>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</si>
  <si>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</si>
  <si>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</si>
  <si>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</si>
  <si>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</si>
  <si>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</si>
  <si>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</si>
  <si>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</si>
  <si>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</si>
  <si>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</si>
  <si>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</si>
  <si>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</si>
  <si>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</si>
  <si>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</si>
  <si>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</si>
  <si>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</si>
  <si>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</si>
  <si>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</si>
  <si>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</si>
  <si>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</si>
  <si>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</si>
  <si>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</si>
  <si>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</si>
  <si>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</si>
  <si>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</si>
  <si>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</si>
  <si>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</si>
  <si>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</si>
  <si>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</si>
  <si>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</si>
  <si>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</si>
  <si>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</si>
  <si>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</si>
  <si>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</si>
  <si>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</si>
  <si>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</si>
  <si>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</si>
  <si>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</si>
  <si>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</si>
  <si>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</si>
  <si>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</si>
  <si>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</si>
  <si>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</si>
  <si>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</si>
  <si>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</si>
  <si>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</si>
  <si>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</si>
  <si>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</si>
  <si>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</si>
  <si>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</si>
  <si>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</si>
  <si>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</si>
  <si>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</si>
  <si>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</si>
  <si>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</si>
  <si>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</si>
  <si>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</si>
  <si>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</si>
  <si>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</si>
  <si>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</si>
  <si>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</si>
  <si>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</si>
  <si>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</si>
  <si>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</si>
  <si>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</si>
  <si>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</si>
  <si>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</si>
  <si>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</si>
  <si>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</si>
  <si>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</si>
  <si>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</si>
  <si>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</si>
  <si>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</si>
  <si>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</si>
  <si>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</si>
  <si>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</si>
  <si>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</si>
  <si>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</si>
  <si>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</si>
  <si>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</si>
  <si>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</si>
  <si>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</si>
  <si>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</si>
  <si>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</si>
  <si>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</si>
  <si>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</si>
  <si>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</si>
  <si>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</si>
  <si>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</si>
  <si>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</si>
  <si>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</si>
  <si>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</si>
  <si>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</si>
  <si>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</si>
  <si>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</si>
  <si>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</si>
  <si>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</si>
  <si>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</si>
  <si>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</si>
  <si>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</si>
  <si>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</si>
  <si>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</si>
  <si>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</si>
  <si>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</si>
  <si>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</si>
  <si>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</si>
  <si>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</si>
  <si>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</si>
  <si>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</si>
  <si>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</si>
  <si>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</si>
  <si>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</si>
  <si>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</si>
  <si>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</si>
  <si>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</si>
  <si>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</si>
  <si>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</si>
  <si>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</si>
  <si>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</si>
  <si>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</si>
  <si>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</si>
  <si>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</si>
  <si>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</si>
  <si>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</si>
  <si>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</si>
  <si>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</si>
  <si>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</si>
  <si>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</si>
  <si>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</si>
  <si>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</si>
  <si>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</si>
  <si>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</si>
  <si>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</si>
  <si>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</si>
  <si>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</si>
  <si>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</si>
  <si>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</si>
  <si>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</si>
  <si>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</si>
  <si>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</si>
  <si>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</si>
  <si>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</si>
  <si>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</si>
  <si>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</si>
  <si>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</si>
  <si>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</si>
  <si>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</si>
  <si>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</si>
  <si>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</si>
  <si>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</si>
  <si>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</si>
  <si>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</si>
  <si>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</si>
  <si>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</si>
  <si>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</si>
  <si>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</si>
  <si>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</si>
  <si>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</si>
  <si>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</si>
  <si>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</si>
  <si>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</si>
  <si>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</si>
  <si>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</si>
  <si>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</si>
  <si>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</si>
  <si>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</si>
  <si>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</si>
  <si>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</si>
  <si>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</si>
  <si>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</si>
  <si>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</si>
  <si>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</si>
  <si>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</si>
  <si>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</si>
  <si>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</si>
  <si>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</si>
  <si>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</si>
  <si>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</si>
  <si>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</si>
  <si>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</si>
  <si>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</si>
  <si>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</si>
  <si>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</si>
  <si>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</si>
  <si>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</si>
  <si>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</si>
  <si>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</si>
  <si>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</si>
  <si>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</si>
  <si>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</si>
  <si>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</si>
  <si>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</si>
  <si>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</si>
  <si>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</si>
  <si>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</si>
  <si>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</si>
  <si>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</si>
  <si>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</si>
  <si>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</si>
  <si>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</si>
  <si>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</si>
  <si>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</si>
  <si>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</si>
  <si>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</si>
  <si>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</si>
  <si>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</si>
  <si>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</si>
  <si>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</si>
  <si>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</si>
  <si>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</si>
  <si>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</si>
  <si>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</si>
  <si>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</si>
  <si>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</si>
  <si>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</si>
  <si>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</si>
  <si>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</si>
  <si>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</si>
  <si>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</si>
  <si>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</si>
  <si>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</si>
  <si>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</si>
  <si>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</si>
  <si>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</si>
  <si>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</si>
  <si>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</si>
  <si>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</si>
  <si>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</si>
  <si>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</si>
  <si>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</si>
  <si>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</si>
  <si>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</si>
  <si>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</si>
  <si>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</si>
  <si>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</si>
  <si>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</si>
  <si>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</si>
  <si>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</si>
  <si>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</si>
  <si>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</si>
  <si>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</si>
  <si>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</si>
  <si>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</si>
  <si>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</si>
  <si>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</si>
  <si>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</si>
  <si>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</si>
  <si>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</si>
  <si>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</si>
  <si>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</si>
  <si>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</si>
  <si>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</si>
  <si>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</si>
  <si>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</si>
  <si>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</si>
  <si>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</si>
  <si>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</si>
  <si>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</si>
  <si>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</si>
  <si>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</si>
  <si>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</si>
  <si>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</si>
  <si>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</si>
  <si>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</si>
  <si>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</si>
  <si>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</si>
  <si>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</si>
  <si>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</si>
  <si>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</si>
  <si>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</si>
  <si>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</si>
  <si>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</si>
  <si>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</si>
  <si>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</si>
  <si>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</si>
  <si>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</si>
  <si>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</si>
  <si>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</si>
  <si>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</si>
  <si>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</si>
  <si>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</si>
  <si>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</si>
  <si>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</si>
  <si>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</si>
  <si>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</si>
  <si>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</si>
  <si>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</si>
  <si>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</si>
  <si>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</si>
  <si>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</si>
  <si>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</si>
  <si>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</si>
  <si>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</si>
  <si>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</si>
  <si>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</si>
  <si>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</si>
  <si>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</si>
  <si>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</si>
  <si>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</si>
  <si>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</si>
  <si>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</si>
  <si>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</si>
  <si>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</si>
  <si>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</si>
  <si>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</si>
  <si>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</si>
  <si>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</si>
  <si>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</si>
  <si>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</si>
  <si>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</si>
  <si>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</si>
  <si>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</si>
  <si>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</si>
  <si>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</si>
  <si>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</si>
  <si>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</si>
  <si>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</si>
  <si>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</si>
  <si>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</si>
  <si>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</si>
  <si>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</si>
  <si>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</si>
  <si>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</si>
  <si>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</si>
  <si>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</si>
  <si>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</si>
  <si>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</si>
  <si>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</si>
  <si>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</si>
  <si>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</si>
  <si>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</si>
  <si>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</si>
  <si>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</si>
  <si>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</si>
  <si>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</si>
  <si>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</si>
  <si>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</si>
  <si>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</si>
  <si>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</si>
  <si>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</si>
  <si>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</si>
  <si>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</si>
  <si>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</si>
  <si>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</si>
  <si>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</si>
  <si>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</si>
  <si>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</si>
  <si>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</si>
  <si>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</si>
  <si>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</si>
  <si>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</si>
  <si>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</si>
  <si>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</si>
  <si>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</si>
  <si>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</si>
  <si>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</si>
  <si>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</si>
  <si>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</si>
  <si>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</si>
  <si>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</si>
  <si>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</si>
  <si>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</si>
  <si>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</si>
  <si>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</si>
  <si>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</si>
  <si>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</si>
  <si>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</si>
  <si>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</si>
  <si>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</si>
  <si>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</si>
  <si>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</si>
  <si>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</si>
  <si>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</si>
  <si>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</si>
  <si>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</si>
  <si>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</si>
  <si>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</si>
  <si>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</si>
  <si>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</si>
  <si>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</si>
  <si>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</si>
  <si>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</si>
  <si>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</si>
  <si>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</si>
  <si>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</si>
  <si>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</si>
  <si>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</si>
  <si>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</si>
  <si>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</si>
  <si>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</si>
  <si>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</si>
  <si>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</si>
  <si>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</si>
  <si>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</si>
  <si>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</si>
  <si>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</si>
  <si>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</si>
  <si>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</si>
  <si>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</si>
  <si>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</si>
  <si>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</si>
  <si>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</si>
  <si>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</si>
  <si>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</si>
  <si>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</si>
  <si>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</si>
  <si>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</si>
  <si>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</si>
  <si>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</si>
  <si>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</si>
  <si>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</si>
  <si>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</si>
  <si>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</si>
  <si>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</si>
  <si>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</si>
  <si>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</si>
  <si>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</si>
  <si>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</si>
  <si>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</si>
  <si>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</si>
  <si>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</si>
  <si>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</si>
  <si>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</si>
  <si>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</si>
  <si>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</si>
  <si>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</si>
  <si>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</si>
  <si>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</si>
  <si>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</si>
  <si>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</si>
  <si>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</si>
  <si>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</si>
  <si>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</si>
  <si>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</si>
  <si>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</si>
  <si>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</si>
  <si>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</si>
  <si>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</si>
  <si>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</si>
  <si>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</si>
  <si>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</si>
  <si>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</si>
  <si>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</si>
  <si>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</si>
  <si>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</si>
  <si>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</si>
  <si>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</si>
  <si>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</si>
  <si>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</si>
  <si>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</si>
  <si>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</si>
  <si>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</si>
  <si>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</si>
  <si>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</si>
  <si>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</si>
  <si>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</si>
  <si>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</si>
  <si>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</si>
  <si>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</si>
  <si>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</si>
  <si>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</si>
  <si>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</si>
  <si>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</si>
  <si>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</si>
  <si>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</si>
  <si>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</si>
  <si>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</si>
  <si>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</si>
  <si>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</si>
  <si>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</si>
  <si>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</si>
  <si>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</si>
  <si>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</si>
  <si>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</si>
  <si>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</si>
  <si>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</si>
  <si>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</si>
  <si>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</si>
  <si>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</si>
  <si>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</si>
  <si>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</si>
  <si>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</si>
  <si>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</si>
  <si>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</si>
  <si>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</si>
  <si>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</si>
  <si>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</si>
  <si>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</si>
  <si>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</si>
  <si>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</si>
  <si>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</si>
  <si>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</si>
  <si>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</si>
  <si>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</si>
  <si>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</si>
  <si>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</si>
  <si>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</si>
  <si>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</si>
  <si>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</si>
  <si>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</si>
  <si>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</si>
  <si>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</si>
  <si>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</si>
  <si>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</si>
  <si>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</si>
  <si>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</si>
  <si>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</si>
  <si>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</si>
  <si>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</si>
  <si>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</si>
  <si>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</si>
  <si>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</si>
  <si>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</si>
  <si>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</si>
  <si>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</si>
  <si>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</si>
  <si>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</si>
  <si>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</si>
  <si>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</si>
  <si>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</si>
  <si>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</si>
  <si>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</si>
  <si>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</si>
  <si>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</si>
  <si>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</si>
  <si>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</si>
  <si>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</si>
  <si>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</si>
  <si>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</si>
  <si>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</si>
  <si>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</si>
  <si>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</si>
  <si>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</si>
  <si>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</si>
  <si>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</si>
  <si>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</si>
  <si>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</si>
  <si>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</si>
  <si>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</si>
  <si>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</si>
  <si>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</si>
  <si>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</si>
  <si>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</si>
  <si>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</si>
  <si>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</si>
  <si>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</si>
  <si>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</si>
  <si>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</si>
  <si>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</si>
  <si>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</si>
  <si>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</si>
  <si>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</si>
  <si>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</si>
  <si>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</si>
  <si>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</si>
  <si>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</si>
  <si>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</si>
  <si>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</si>
  <si>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</si>
  <si>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</si>
  <si>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</si>
  <si>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</si>
  <si>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</si>
  <si>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</si>
  <si>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</si>
  <si>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</si>
  <si>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</si>
  <si>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</si>
  <si>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</si>
  <si>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</si>
  <si>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</si>
  <si>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</si>
  <si>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</si>
  <si>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</si>
  <si>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</si>
  <si>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</si>
  <si>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</si>
  <si>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</si>
  <si>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</si>
  <si>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</si>
  <si>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</si>
  <si>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</si>
  <si>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</si>
  <si>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</si>
  <si>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</si>
  <si>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</si>
  <si>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</si>
  <si>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</si>
  <si>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</si>
  <si>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</si>
  <si>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</si>
  <si>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</si>
  <si>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</si>
  <si>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</si>
  <si>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</si>
  <si>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</si>
  <si>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</si>
  <si>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</si>
  <si>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</si>
  <si>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</si>
  <si>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</si>
  <si>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</si>
  <si>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</si>
  <si>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</si>
  <si>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</si>
  <si>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</si>
  <si>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</si>
  <si>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</si>
  <si>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</si>
  <si>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</si>
  <si>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</si>
  <si>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</si>
  <si>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</si>
  <si>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</si>
  <si>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</si>
  <si>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</si>
  <si>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</si>
  <si>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</si>
  <si>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</si>
  <si>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</si>
  <si>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</si>
  <si>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</si>
  <si>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</si>
  <si>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</si>
  <si>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</si>
  <si>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</si>
  <si>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</si>
  <si>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</si>
  <si>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</si>
  <si>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</si>
  <si>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</si>
  <si>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</si>
  <si>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</si>
  <si>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</si>
  <si>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</si>
  <si>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</si>
  <si>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</si>
  <si>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</si>
  <si>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</si>
  <si>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</si>
  <si>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</si>
  <si>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</si>
  <si>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</si>
  <si>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</si>
  <si>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</si>
  <si>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</si>
  <si>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</si>
  <si>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</si>
  <si>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</si>
  <si>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</si>
  <si>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</si>
  <si>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</si>
  <si>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</si>
  <si>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</si>
  <si>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</si>
  <si>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</si>
  <si>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</si>
  <si>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</si>
  <si>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</si>
  <si>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</si>
  <si>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</si>
  <si>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</si>
  <si>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</si>
  <si>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</si>
  <si>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</si>
  <si>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</si>
  <si>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</si>
  <si>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</si>
  <si>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</si>
  <si>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</si>
  <si>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</si>
  <si>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</si>
  <si>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</si>
  <si>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</si>
  <si>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</si>
  <si>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</si>
  <si>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</si>
  <si>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</si>
  <si>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</si>
  <si>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</si>
  <si>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</si>
  <si>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</si>
  <si>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</si>
  <si>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</si>
  <si>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</si>
  <si>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</si>
  <si>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</si>
  <si>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</si>
  <si>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</si>
  <si>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</si>
  <si>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</si>
  <si>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</si>
  <si>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</si>
  <si>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</si>
  <si>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</si>
  <si>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</si>
  <si>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</si>
  <si>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</si>
  <si>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</si>
  <si>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</si>
  <si>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</si>
  <si>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</si>
  <si>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</si>
  <si>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</si>
  <si>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</si>
  <si>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</si>
  <si>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</si>
  <si>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</si>
  <si>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</si>
  <si>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</si>
  <si>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</si>
  <si>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</si>
  <si>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</si>
  <si>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</si>
  <si>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</si>
  <si>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</si>
  <si>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</si>
  <si>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</si>
  <si>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</si>
  <si>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</si>
  <si>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</si>
  <si>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</si>
  <si>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</si>
  <si>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</si>
  <si>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</si>
  <si>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</si>
  <si>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</si>
  <si>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</si>
  <si>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</si>
  <si>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</si>
  <si>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</si>
  <si>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</si>
  <si>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</si>
  <si>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</si>
  <si>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</si>
  <si>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</si>
  <si>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</si>
  <si>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</si>
  <si>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</si>
  <si>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</si>
  <si>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</si>
  <si>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</si>
  <si>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</si>
  <si>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</si>
  <si>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</si>
  <si>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</si>
  <si>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</si>
  <si>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</si>
  <si>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</si>
  <si>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</si>
  <si>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</si>
  <si>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</si>
  <si>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</si>
  <si>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</si>
  <si>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</si>
  <si>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</si>
  <si>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</si>
  <si>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</si>
  <si>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</si>
  <si>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</si>
  <si>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</si>
  <si>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</si>
  <si>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</si>
  <si>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</si>
  <si>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</si>
  <si>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</si>
  <si>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</si>
  <si>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</si>
  <si>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</si>
  <si>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</si>
  <si>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</si>
  <si>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</si>
  <si>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</si>
  <si>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</si>
  <si>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</si>
  <si>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</si>
  <si>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</si>
  <si>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</si>
  <si>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</si>
  <si>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</si>
  <si>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</si>
  <si>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</si>
  <si>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</si>
  <si>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</si>
  <si>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</si>
  <si>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</si>
  <si>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</si>
  <si>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</si>
  <si>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</si>
  <si>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</si>
  <si>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</si>
  <si>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</si>
  <si>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</si>
  <si>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</si>
  <si>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</si>
  <si>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</si>
  <si>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</si>
  <si>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</si>
  <si>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</si>
  <si>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</si>
  <si>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</si>
  <si>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</si>
  <si>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</si>
  <si>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</si>
  <si>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</si>
  <si>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</si>
  <si>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</si>
  <si>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</si>
  <si>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</si>
  <si>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</si>
  <si>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</si>
  <si>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</si>
  <si>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</si>
  <si>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</si>
  <si>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</si>
  <si>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</si>
  <si>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</si>
  <si>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</si>
  <si>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</si>
  <si>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</si>
  <si>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</si>
  <si>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</si>
  <si>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</si>
  <si>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</si>
  <si>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</si>
  <si>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</si>
  <si>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</si>
  <si>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</si>
  <si>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</si>
  <si>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</si>
  <si>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</si>
  <si>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</si>
  <si>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</si>
  <si>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</si>
  <si>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</si>
  <si>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</si>
  <si>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</si>
  <si>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</si>
  <si>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</si>
  <si>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</si>
  <si>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</si>
  <si>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</si>
  <si>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</si>
  <si>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</si>
  <si>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</si>
  <si>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</si>
  <si>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</si>
  <si>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</si>
  <si>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</si>
  <si>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</si>
  <si>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</si>
  <si>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</si>
  <si>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</si>
  <si>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</si>
  <si>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</si>
  <si>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</si>
  <si>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</si>
  <si>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</si>
  <si>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</si>
  <si>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</si>
  <si>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</si>
  <si>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</si>
  <si>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</si>
  <si>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</si>
  <si>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</si>
  <si>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</si>
  <si>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</si>
  <si>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</si>
  <si>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</si>
  <si>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</si>
  <si>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</si>
  <si>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</si>
  <si>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</si>
  <si>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</si>
  <si>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</si>
  <si>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</si>
  <si>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</si>
  <si>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</si>
  <si>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</si>
  <si>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</si>
  <si>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</si>
  <si>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</si>
  <si>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</si>
  <si>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</si>
  <si>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</si>
  <si>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</si>
  <si>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</si>
  <si>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</si>
  <si>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</si>
  <si>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</si>
  <si>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</si>
  <si>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</si>
  <si>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</si>
  <si>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</si>
  <si>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</si>
  <si>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</si>
  <si>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</si>
  <si>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</si>
  <si>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</si>
  <si>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</si>
  <si>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</si>
  <si>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</si>
  <si>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</si>
  <si>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</si>
  <si>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</si>
  <si>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</si>
  <si>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</si>
  <si>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</si>
  <si>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</si>
  <si>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</si>
  <si>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</si>
  <si>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</si>
  <si>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</si>
  <si>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</si>
  <si>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</si>
  <si>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</si>
  <si>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</si>
  <si>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</si>
  <si>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</si>
  <si>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</si>
  <si>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</si>
  <si>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</si>
  <si>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</si>
  <si>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</si>
  <si>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</si>
  <si>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</si>
  <si>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</si>
  <si>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</si>
  <si>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</si>
  <si>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</si>
  <si>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</si>
  <si>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</si>
  <si>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</si>
  <si>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</si>
  <si>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</si>
  <si>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</si>
  <si>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</si>
  <si>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</si>
  <si>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</si>
  <si>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</si>
  <si>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</si>
  <si>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</si>
  <si>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</si>
  <si>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</si>
  <si>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</si>
  <si>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</si>
  <si>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</si>
  <si>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</si>
  <si>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</si>
  <si>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</si>
  <si>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</si>
  <si>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</si>
  <si>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</si>
  <si>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</si>
  <si>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</si>
  <si>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</si>
  <si>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</si>
  <si>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</si>
  <si>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</si>
  <si>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</si>
  <si>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</si>
  <si>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</si>
  <si>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</si>
  <si>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</si>
  <si>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</si>
  <si>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</si>
  <si>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</si>
  <si>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</si>
  <si>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</si>
  <si>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</si>
  <si>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</si>
  <si>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</si>
  <si>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</si>
  <si>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</si>
  <si>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</si>
  <si>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</si>
  <si>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</si>
  <si>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</si>
  <si>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</si>
  <si>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</si>
  <si>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</si>
  <si>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</si>
  <si>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</si>
  <si>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</si>
  <si>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</si>
  <si>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</si>
  <si>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</si>
  <si>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</si>
  <si>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</si>
  <si>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</si>
  <si>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</si>
  <si>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</si>
  <si>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</si>
  <si>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</si>
  <si>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</si>
  <si>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</si>
  <si>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</si>
  <si>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</si>
  <si>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</si>
  <si>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</si>
  <si>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</si>
  <si>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</si>
  <si>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</si>
  <si>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</si>
  <si>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</si>
  <si>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</si>
  <si>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</si>
  <si>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</si>
  <si>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</si>
  <si>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</si>
  <si>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</si>
  <si>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</si>
  <si>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</si>
  <si>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</si>
  <si>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</si>
  <si>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</si>
  <si>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</si>
  <si>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</si>
  <si>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</si>
  <si>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</si>
  <si>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</si>
  <si>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</si>
  <si>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</si>
  <si>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</si>
  <si>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</si>
  <si>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</si>
  <si>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</si>
  <si>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</si>
  <si>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</si>
  <si>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</si>
  <si>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</si>
  <si>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</si>
  <si>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</si>
  <si>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</si>
  <si>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</si>
  <si>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</si>
  <si>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</si>
  <si>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</si>
  <si>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</si>
  <si>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</si>
  <si>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</si>
  <si>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</si>
  <si>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</si>
  <si>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</si>
  <si>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</si>
  <si>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</si>
  <si>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</si>
  <si>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</si>
  <si>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</si>
  <si>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</si>
  <si>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</si>
  <si>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</si>
  <si>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</si>
  <si>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</si>
  <si>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</si>
  <si>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</si>
  <si>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</si>
  <si>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</si>
  <si>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</si>
  <si>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</si>
  <si>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</si>
  <si>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</si>
  <si>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</si>
  <si>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</si>
  <si>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</si>
  <si>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</si>
  <si>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</si>
  <si>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</si>
  <si>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</si>
  <si>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</si>
  <si>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</si>
  <si>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</si>
  <si>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</si>
  <si>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</si>
  <si>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</si>
  <si>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</si>
  <si>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</si>
  <si>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</si>
  <si>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</si>
  <si>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</si>
  <si>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</si>
  <si>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</si>
  <si>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</si>
  <si>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</si>
  <si>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</si>
  <si>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</si>
  <si>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</si>
  <si>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</si>
  <si>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</si>
  <si>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</si>
  <si>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</si>
  <si>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</si>
  <si>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</si>
  <si>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</si>
  <si>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</si>
  <si>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</si>
  <si>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</si>
  <si>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</si>
  <si>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</si>
  <si>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</si>
  <si>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</si>
  <si>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</si>
  <si>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</si>
  <si>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</si>
  <si>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</si>
  <si>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</si>
  <si>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</si>
  <si>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</si>
  <si>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</si>
  <si>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</si>
  <si>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</si>
  <si>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</si>
  <si>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</si>
  <si>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</si>
  <si>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</si>
  <si>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</si>
  <si>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</si>
  <si>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</si>
  <si>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</si>
  <si>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</si>
  <si>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</si>
  <si>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</si>
  <si>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</si>
  <si>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</si>
  <si>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</si>
  <si>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</si>
  <si>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</si>
  <si>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</si>
  <si>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</si>
  <si>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</si>
  <si>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</si>
  <si>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</si>
  <si>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</si>
  <si>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</si>
  <si>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</si>
  <si>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</si>
  <si>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</si>
  <si>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</si>
  <si>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</si>
  <si>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</si>
  <si>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</si>
  <si>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</si>
  <si>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</si>
  <si>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</si>
  <si>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</si>
  <si>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</si>
  <si>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</si>
  <si>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</si>
  <si>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</si>
  <si>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</si>
  <si>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</si>
  <si>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</si>
  <si>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</si>
  <si>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</si>
  <si>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</si>
  <si>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</si>
  <si>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</si>
  <si>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</si>
  <si>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</si>
  <si>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</si>
  <si>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</si>
  <si>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</si>
  <si>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</si>
  <si>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</si>
  <si>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</si>
  <si>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</si>
  <si>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</si>
  <si>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</si>
  <si>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</si>
  <si>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</si>
  <si>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</si>
  <si>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</si>
  <si>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</si>
  <si>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</si>
  <si>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</si>
  <si>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</si>
  <si>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</si>
  <si>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</si>
  <si>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</si>
  <si>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</si>
  <si>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</si>
  <si>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</si>
  <si>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</si>
  <si>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</si>
  <si>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</si>
  <si>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</si>
  <si>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</si>
  <si>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</si>
  <si>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</si>
  <si>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</si>
  <si>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</si>
  <si>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</si>
  <si>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</si>
  <si>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</si>
  <si>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</si>
  <si>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</si>
  <si>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</si>
  <si>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</si>
  <si>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</si>
  <si>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</si>
  <si>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</si>
  <si>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</si>
  <si>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</si>
  <si>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</si>
  <si>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</si>
  <si>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</si>
  <si>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</si>
  <si>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</si>
  <si>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</si>
  <si>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</si>
  <si>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</si>
  <si>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</si>
  <si>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</si>
  <si>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</si>
  <si>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</si>
  <si>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</si>
  <si>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</si>
  <si>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</si>
  <si>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</si>
  <si>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</si>
  <si>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</si>
  <si>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</si>
  <si>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</si>
  <si>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</si>
  <si>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</si>
  <si>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</si>
  <si>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</si>
  <si>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</si>
  <si>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</si>
  <si>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</si>
  <si>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</si>
  <si>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</si>
  <si>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</si>
  <si>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</si>
  <si>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</si>
  <si>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</si>
  <si>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</si>
  <si>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</si>
  <si>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</si>
  <si>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</si>
  <si>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</si>
  <si>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</si>
  <si>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</si>
  <si>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</si>
  <si>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</si>
  <si>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</si>
  <si>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</si>
  <si>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</si>
  <si>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</si>
  <si>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</si>
  <si>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</si>
  <si>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</si>
  <si>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</si>
  <si>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</si>
  <si>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</si>
  <si>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</si>
  <si>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</si>
  <si>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</si>
  <si>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</si>
  <si>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</si>
  <si>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</si>
  <si>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</si>
  <si>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</si>
  <si>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</si>
  <si>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</si>
  <si>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</si>
  <si>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</si>
  <si>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</si>
  <si>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</si>
  <si>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</si>
  <si>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</si>
  <si>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</si>
  <si>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</si>
  <si>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</si>
  <si>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</si>
  <si>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</si>
  <si>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</si>
  <si>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</si>
  <si>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</si>
  <si>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</si>
  <si>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</si>
  <si>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</si>
  <si>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</si>
  <si>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</si>
  <si>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</si>
  <si>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</si>
  <si>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</si>
  <si>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</si>
  <si>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</si>
  <si>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</si>
  <si>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</si>
  <si>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</si>
  <si>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</si>
  <si>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</si>
  <si>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</si>
  <si>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</si>
  <si>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</si>
  <si>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</si>
  <si>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</si>
  <si>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</si>
  <si>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</si>
  <si>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</si>
  <si>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</si>
  <si>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</si>
  <si>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</si>
  <si>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</si>
  <si>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</si>
  <si>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</si>
  <si>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</si>
  <si>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</si>
  <si>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</si>
  <si>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</si>
  <si>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</si>
  <si>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</si>
  <si>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</si>
  <si>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</si>
  <si>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</si>
  <si>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</si>
  <si>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</si>
  <si>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</si>
  <si>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</si>
  <si>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</si>
  <si>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</si>
  <si>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</si>
  <si>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</si>
  <si>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</si>
  <si>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</si>
  <si>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</si>
  <si>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</si>
  <si>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</si>
  <si>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</si>
  <si>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</si>
  <si>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</si>
  <si>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</si>
  <si>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</si>
  <si>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</si>
  <si>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</si>
  <si>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</si>
  <si>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</si>
  <si>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</si>
  <si>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</si>
  <si>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</si>
  <si>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</si>
  <si>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</si>
  <si>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</si>
  <si>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</si>
  <si>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</si>
  <si>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</si>
  <si>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</si>
  <si>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</si>
  <si>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</si>
  <si>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</si>
  <si>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</si>
  <si>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</si>
  <si>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</si>
  <si>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</si>
  <si>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</si>
  <si>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</si>
  <si>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</si>
  <si>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</si>
  <si>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</si>
  <si>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</si>
  <si>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</si>
  <si>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</si>
  <si>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</si>
  <si>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</si>
  <si>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</si>
  <si>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</si>
  <si>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</si>
  <si>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</si>
  <si>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</si>
  <si>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</si>
  <si>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</si>
  <si>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</si>
  <si>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</si>
  <si>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</si>
  <si>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</si>
  <si>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</si>
  <si>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</si>
  <si>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</si>
  <si>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</si>
  <si>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</si>
  <si>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</si>
  <si>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</si>
  <si>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</si>
  <si>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</si>
  <si>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</si>
  <si>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</si>
  <si>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</si>
  <si>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</si>
  <si>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</si>
  <si>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</si>
  <si>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</si>
  <si>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</si>
  <si>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</si>
  <si>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</si>
  <si>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</si>
  <si>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</si>
  <si>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</si>
  <si>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</si>
  <si>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</si>
  <si>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</si>
  <si>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</si>
  <si>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</si>
  <si>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</si>
  <si>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</si>
  <si>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</si>
  <si>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</si>
  <si>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</si>
  <si>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</si>
  <si>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</si>
  <si>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</si>
  <si>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</si>
  <si>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</si>
  <si>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</si>
  <si>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</si>
  <si>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</si>
  <si>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</si>
  <si>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</si>
  <si>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</si>
  <si>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</si>
  <si>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</si>
  <si>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</si>
  <si>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</si>
  <si>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</si>
  <si>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</si>
  <si>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</si>
  <si>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</si>
  <si>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</si>
  <si>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</si>
  <si>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</si>
  <si>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</si>
  <si>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</si>
  <si>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</si>
  <si>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</si>
  <si>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</si>
  <si>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</si>
  <si>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</si>
  <si>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</si>
  <si>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</si>
  <si>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</si>
  <si>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</si>
  <si>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</si>
  <si>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</si>
  <si>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</si>
  <si>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</si>
  <si>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</si>
  <si>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</si>
  <si>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</si>
  <si>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</si>
  <si>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</si>
  <si>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</si>
  <si>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</si>
  <si>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</si>
  <si>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</si>
  <si>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</si>
  <si>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</si>
  <si>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</si>
  <si>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</si>
  <si>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</si>
  <si>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</si>
  <si>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</si>
  <si>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</si>
  <si>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</si>
  <si>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</si>
  <si>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</si>
  <si>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</si>
  <si>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</si>
  <si>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</si>
  <si>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</si>
  <si>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</si>
  <si>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</si>
  <si>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</si>
  <si>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</si>
  <si>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</si>
  <si>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</si>
  <si>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</si>
  <si>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</si>
  <si>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</si>
  <si>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</si>
  <si>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</si>
  <si>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</si>
  <si>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</si>
  <si>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</si>
  <si>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</si>
  <si>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</si>
  <si>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</si>
  <si>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</si>
  <si>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</si>
  <si>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</si>
  <si>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</si>
  <si>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</si>
  <si>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</si>
  <si>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</si>
  <si>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</si>
  <si>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</si>
  <si>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</si>
  <si>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</si>
  <si>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</si>
  <si>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</si>
  <si>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</si>
  <si>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</si>
  <si>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</si>
  <si>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</si>
  <si>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</si>
  <si>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</si>
  <si>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</si>
  <si>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</si>
  <si>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</si>
  <si>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</si>
  <si>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</si>
  <si>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</si>
  <si>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</si>
  <si>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</si>
  <si>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</si>
  <si>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</si>
  <si>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</si>
  <si>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</si>
  <si>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</si>
  <si>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</si>
  <si>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</si>
  <si>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</si>
  <si>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</si>
  <si>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</si>
  <si>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</si>
  <si>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</si>
  <si>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</si>
  <si>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</si>
  <si>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</si>
  <si>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</si>
  <si>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</si>
  <si>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</si>
  <si>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</si>
  <si>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</si>
  <si>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</si>
  <si>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</si>
  <si>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</si>
  <si>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</si>
  <si>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</si>
  <si>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</si>
  <si>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</si>
  <si>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</si>
  <si>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</si>
  <si>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</si>
  <si>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</si>
  <si>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</si>
  <si>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</si>
  <si>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</si>
  <si>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</si>
  <si>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</si>
  <si>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</si>
  <si>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</si>
  <si>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</si>
  <si>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</si>
  <si>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</si>
  <si>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</si>
  <si>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</si>
  <si>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</si>
  <si>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</si>
  <si>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</si>
  <si>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</si>
  <si>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</si>
  <si>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</si>
  <si>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</si>
  <si>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</si>
  <si>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</si>
  <si>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</si>
  <si>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</si>
  <si>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</si>
  <si>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</si>
  <si>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</si>
  <si>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</si>
  <si>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</si>
  <si>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</si>
  <si>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</si>
  <si>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</si>
  <si>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</si>
  <si>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</si>
  <si>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</si>
  <si>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</si>
  <si>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</si>
  <si>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</si>
  <si>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</si>
  <si>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</si>
  <si>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</si>
  <si>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</si>
  <si>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</si>
  <si>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</si>
  <si>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</si>
  <si>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</si>
  <si>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</si>
  <si>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</si>
  <si>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</si>
  <si>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</si>
  <si>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</si>
  <si>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</si>
  <si>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</si>
  <si>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</si>
  <si>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</si>
  <si>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</si>
  <si>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</si>
  <si>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</si>
  <si>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</si>
  <si>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</si>
  <si>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</si>
  <si>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</si>
  <si>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</si>
  <si>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</si>
  <si>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</si>
  <si>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</si>
  <si>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</si>
  <si>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</si>
  <si>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</si>
  <si>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</si>
  <si>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</si>
  <si>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</si>
  <si>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</si>
  <si>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</si>
  <si>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</si>
  <si>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</si>
  <si>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</si>
  <si>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</si>
  <si>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</si>
  <si>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</si>
  <si>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</si>
  <si>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</si>
  <si>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</si>
  <si>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</si>
  <si>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</si>
  <si>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</si>
  <si>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</si>
  <si>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</si>
  <si>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</si>
  <si>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</si>
  <si>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</si>
  <si>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</si>
  <si>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</si>
  <si>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</si>
  <si>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</si>
  <si>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</si>
  <si>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</si>
  <si>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</si>
  <si>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</si>
  <si>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</si>
  <si>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</si>
  <si>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</si>
  <si>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</si>
  <si>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</si>
  <si>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</si>
  <si>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</si>
  <si>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</si>
  <si>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</si>
  <si>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</si>
  <si>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</si>
  <si>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</si>
  <si>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</si>
  <si>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</si>
  <si>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</si>
  <si>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</si>
  <si>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</si>
  <si>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</si>
  <si>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</si>
  <si>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</si>
  <si>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</si>
  <si>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</si>
  <si>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</si>
  <si>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</si>
  <si>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</si>
  <si>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</si>
  <si>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</si>
  <si>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</si>
  <si>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</si>
  <si>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</si>
  <si>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</si>
  <si>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</si>
  <si>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</si>
  <si>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</si>
  <si>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</si>
  <si>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</si>
  <si>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</si>
  <si>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</si>
  <si>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</si>
  <si>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</si>
  <si>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</si>
  <si>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</si>
  <si>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</si>
  <si>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</si>
  <si>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</si>
  <si>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</si>
  <si>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</si>
  <si>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</si>
  <si>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</si>
  <si>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</si>
  <si>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</si>
  <si>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</si>
  <si>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</si>
  <si>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</si>
  <si>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</si>
  <si>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</si>
  <si>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</si>
  <si>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</si>
  <si>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</si>
  <si>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</si>
  <si>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</si>
  <si>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</si>
  <si>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</si>
  <si>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</si>
  <si>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</si>
  <si>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</si>
  <si>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</si>
  <si>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</si>
  <si>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</si>
  <si>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</si>
  <si>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</si>
  <si>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</si>
  <si>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</si>
  <si>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</si>
  <si>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</si>
  <si>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</si>
  <si>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</si>
  <si>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</si>
  <si>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</si>
  <si>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</si>
  <si>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</si>
  <si>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</si>
  <si>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</si>
  <si>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</si>
  <si>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</si>
  <si>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</si>
  <si>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</si>
  <si>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</si>
  <si>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</si>
  <si>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</si>
  <si>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</si>
  <si>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</si>
  <si>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</si>
  <si>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</si>
  <si>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</si>
  <si>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</si>
  <si>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</si>
  <si>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</si>
  <si>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</si>
  <si>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</si>
  <si>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</si>
  <si>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</si>
  <si>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</si>
  <si>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</si>
  <si>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</si>
  <si>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</si>
  <si>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</si>
  <si>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</si>
  <si>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</si>
  <si>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</si>
  <si>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</si>
  <si>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</si>
  <si>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</si>
  <si>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</si>
  <si>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</si>
  <si>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</si>
  <si>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</si>
  <si>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</si>
  <si>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</si>
  <si>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</si>
  <si>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</si>
  <si>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</si>
  <si>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</si>
  <si>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</si>
  <si>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</si>
  <si>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</si>
  <si>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</si>
  <si>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</si>
  <si>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</si>
  <si>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</si>
  <si>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</si>
  <si>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</si>
  <si>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</si>
  <si>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</si>
  <si>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</si>
  <si>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</si>
  <si>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</si>
  <si>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</si>
  <si>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</si>
  <si>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</si>
  <si>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</si>
  <si>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</si>
  <si>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</si>
  <si>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</si>
  <si>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</si>
  <si>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</si>
  <si>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</si>
  <si>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</si>
  <si>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</si>
  <si>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</si>
  <si>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</si>
  <si>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</si>
  <si>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</si>
  <si>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</si>
  <si>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</si>
  <si>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</si>
  <si>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</si>
  <si>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</si>
  <si>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</si>
  <si>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</si>
  <si>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</si>
  <si>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</si>
  <si>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</si>
  <si>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</si>
  <si>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</si>
  <si>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</si>
  <si>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</si>
  <si>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</si>
  <si>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</si>
  <si>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</si>
  <si>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</si>
  <si>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</si>
  <si>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</si>
  <si>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</si>
  <si>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</si>
  <si>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</si>
  <si>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</si>
  <si>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</si>
  <si>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</si>
  <si>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</si>
  <si>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</si>
  <si>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</si>
  <si>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</si>
  <si>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</si>
  <si>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</si>
  <si>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</si>
  <si>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</si>
  <si>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</si>
  <si>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</si>
  <si>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</si>
  <si>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</si>
  <si>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</si>
  <si>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</si>
  <si>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</si>
  <si>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</si>
  <si>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</si>
  <si>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</si>
  <si>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</si>
  <si>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</si>
  <si>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</si>
  <si>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</si>
  <si>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</si>
  <si>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</si>
  <si>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</si>
  <si>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</si>
  <si>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</si>
  <si>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</si>
  <si>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</si>
  <si>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</si>
  <si>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</si>
  <si>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</si>
  <si>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</si>
  <si>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</si>
  <si>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</si>
  <si>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</si>
  <si>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</si>
  <si>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</si>
  <si>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</si>
  <si>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</si>
  <si>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</si>
  <si>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</si>
  <si>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</si>
  <si>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</si>
  <si>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</si>
  <si>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</si>
  <si>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</si>
  <si>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</si>
  <si>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</si>
  <si>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</si>
  <si>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SHBC EP AS12E</t>
  </si>
  <si>
    <t>AS12E</t>
  </si>
  <si>
    <t>SE0006085767</t>
  </si>
  <si>
    <t>Svensk aktiekorg</t>
  </si>
  <si>
    <t>SHBC_EP_AS12E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</si>
</sst>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J14" sqref="J14"/>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446</v>
      </c>
      <c r="D2" s="64" t="s">
        <v>465</v>
      </c>
      <c r="E2" s="65">
        <v>10000</v>
      </c>
      <c r="F2" s="65" t="s">
        <v>35</v>
      </c>
      <c r="G2" s="64" t="s">
        <v>275</v>
      </c>
      <c r="H2" s="3">
        <v>42867</v>
      </c>
      <c r="I2" s="222" t="str">
        <f>IF(C2="-","",VLOOKUP(C2,BondIssuerTable,2,0))</f>
        <v>SHB</v>
      </c>
      <c r="J2" s="222"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2115</v>
      </c>
      <c r="B7" s="64" t="s">
        <v>2115</v>
      </c>
      <c r="C7" s="64" t="s">
        <v>2116</v>
      </c>
      <c r="D7" s="64" t="s">
        <v>2117</v>
      </c>
      <c r="E7" s="69">
        <v>100</v>
      </c>
      <c r="F7" s="69">
        <v>1</v>
      </c>
      <c r="G7" s="65">
        <v>20000000</v>
      </c>
      <c r="H7" s="3">
        <v>42867</v>
      </c>
      <c r="I7" s="70">
        <v>44704</v>
      </c>
      <c r="J7" s="70">
        <v>44684</v>
      </c>
      <c r="K7" s="248"/>
      <c r="L7" s="248"/>
      <c r="M7" s="249" t="e">
        <f t="shared" ref="M7:M38" si="0">IF(K7="-","",VLOOKUP(K7,EUSIPA_Table,2,0))</f>
        <v>#N/A</v>
      </c>
      <c r="N7" s="72" t="s">
        <v>2119</v>
      </c>
      <c r="O7" s="104" t="s">
        <v>2118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2017-05-11T09:11:03Z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