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19875" windowHeight="1021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J2"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H2" i="12" l="1"/>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S7"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<sst xmlns="http://schemas.openxmlformats.org/spreadsheetml/2006/main" count="4286" uniqueCount="2774">
  <si>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</si>
  <si>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</si>
  <si>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</si>
  <si>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</si>
  <si>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</si>
  <si>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</si>
  <si>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</si>
  <si>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</si>
  <si>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</si>
  <si>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</si>
  <si>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</si>
  <si>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</si>
  <si>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</si>
  <si>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</si>
  <si>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</si>
  <si>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</si>
  <si>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</si>
  <si>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</si>
  <si>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</si>
  <si>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</si>
  <si>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</si>
  <si>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</si>
  <si>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</si>
  <si>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</si>
  <si>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</si>
  <si>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</si>
  <si>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</si>
  <si>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</si>
  <si>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</si>
  <si>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</si>
  <si>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</si>
  <si>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</si>
  <si>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</si>
  <si>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</si>
  <si>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</si>
  <si>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</si>
  <si>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</si>
  <si>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</si>
  <si>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</si>
  <si>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</si>
  <si>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</si>
  <si>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</si>
  <si>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</si>
  <si>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</si>
  <si>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</si>
  <si>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</si>
  <si>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</si>
  <si>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</si>
  <si>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</si>
  <si>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</si>
  <si>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</si>
  <si>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</si>
  <si>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</si>
  <si>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</si>
  <si>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</si>
  <si>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</si>
  <si>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</si>
  <si>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</si>
  <si>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</si>
  <si>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</si>
  <si>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</si>
  <si>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</si>
  <si>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</si>
  <si>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</si>
  <si>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</si>
  <si>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</si>
  <si>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</si>
  <si>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</si>
  <si>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</si>
  <si>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</si>
  <si>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</si>
  <si>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</si>
  <si>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</si>
  <si>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</si>
  <si>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</si>
  <si>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</si>
  <si>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</si>
  <si>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</si>
  <si>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</si>
  <si>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</si>
  <si>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</si>
  <si>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</si>
  <si>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</si>
  <si>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</si>
  <si>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</si>
  <si>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</si>
  <si>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</si>
  <si>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</si>
  <si>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</si>
  <si>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</si>
  <si>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</si>
  <si>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</si>
  <si>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</si>
  <si>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</si>
  <si>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</si>
  <si>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</si>
  <si>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</si>
  <si>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</si>
  <si>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</si>
  <si>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</si>
  <si>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</si>
  <si>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</si>
  <si>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</si>
  <si>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</si>
  <si>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</si>
  <si>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</si>
  <si>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</si>
  <si>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</si>
  <si>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</si>
  <si>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</si>
  <si>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</si>
  <si>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</si>
  <si>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</si>
  <si>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</si>
  <si>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</si>
  <si>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</si>
  <si>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</si>
  <si>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</si>
  <si>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</si>
  <si>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</si>
  <si>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</si>
  <si>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</si>
  <si>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</si>
  <si>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</si>
  <si>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</si>
  <si>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</si>
  <si>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</si>
  <si>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</si>
  <si>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</si>
  <si>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</si>
  <si>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</si>
  <si>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</si>
  <si>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</si>
  <si>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</si>
  <si>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</si>
  <si>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</si>
  <si>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</si>
  <si>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</si>
  <si>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</si>
  <si>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</si>
  <si>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</si>
  <si>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</si>
  <si>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</si>
  <si>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</si>
  <si>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</si>
  <si>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</si>
  <si>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</si>
  <si>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</si>
  <si>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</si>
  <si>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</si>
  <si>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</si>
  <si>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</si>
  <si>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</si>
  <si>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</si>
  <si>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</si>
  <si>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</si>
  <si>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</si>
  <si>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</si>
  <si>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</si>
  <si>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</si>
  <si>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</si>
  <si>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</si>
  <si>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</si>
  <si>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</si>
  <si>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</si>
  <si>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</si>
  <si>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</si>
  <si>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</si>
  <si>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</si>
  <si>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</si>
  <si>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</si>
  <si>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</si>
  <si>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</si>
  <si>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</si>
  <si>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</si>
  <si>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</si>
  <si>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</si>
  <si>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</si>
  <si>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</si>
  <si>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</si>
  <si>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</si>
  <si>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</si>
  <si>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</si>
  <si>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</si>
  <si>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</si>
  <si>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</si>
  <si>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</si>
  <si>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</si>
  <si>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</si>
  <si>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</si>
  <si>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</si>
  <si>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</si>
  <si>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</si>
  <si>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</si>
  <si>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</si>
  <si>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</si>
  <si>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</si>
  <si>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</si>
  <si>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</si>
  <si>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</si>
  <si>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</si>
  <si>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</si>
  <si>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</si>
  <si>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</si>
  <si>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</si>
  <si>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</si>
  <si>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</si>
  <si>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</si>
  <si>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</si>
  <si>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</si>
  <si>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</si>
  <si>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</si>
  <si>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</si>
  <si>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</si>
  <si>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</si>
  <si>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</si>
  <si>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</si>
  <si>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</si>
  <si>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</si>
  <si>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</si>
  <si>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</si>
  <si>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</si>
  <si>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</si>
  <si>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</si>
  <si>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</si>
  <si>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</si>
  <si>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</si>
  <si>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</si>
  <si>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</si>
  <si>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</si>
  <si>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</si>
  <si>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</si>
  <si>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</si>
  <si>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</si>
  <si>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</si>
  <si>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</si>
  <si>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</si>
  <si>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</si>
  <si>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</si>
  <si>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</si>
  <si>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</si>
  <si>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</si>
  <si>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</si>
  <si>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</si>
  <si>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</si>
  <si>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</si>
  <si>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</si>
  <si>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</si>
  <si>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</si>
  <si>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</si>
  <si>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</si>
  <si>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</si>
  <si>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</si>
  <si>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</si>
  <si>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</si>
  <si>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</si>
  <si>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</si>
  <si>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</si>
  <si>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</si>
  <si>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</si>
  <si>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</si>
  <si>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</si>
  <si>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</si>
  <si>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</si>
  <si>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</si>
  <si>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</si>
  <si>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</si>
  <si>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</si>
  <si>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</si>
  <si>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</si>
  <si>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</si>
  <si>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</si>
  <si>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</si>
  <si>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</si>
  <si>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</si>
  <si>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</si>
  <si>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</si>
  <si>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</si>
  <si>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</si>
  <si>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</si>
  <si>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</si>
  <si>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</si>
  <si>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</si>
  <si>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</si>
  <si>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</si>
  <si>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</si>
  <si>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</si>
  <si>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</si>
  <si>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</si>
  <si>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</si>
  <si>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</si>
  <si>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</si>
  <si>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</si>
  <si>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</si>
  <si>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</si>
  <si>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</si>
  <si>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</si>
  <si>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</si>
  <si>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</si>
  <si>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</si>
  <si>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</si>
  <si>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</si>
  <si>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</si>
  <si>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</si>
  <si>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</si>
  <si>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</si>
  <si>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</si>
  <si>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</si>
  <si>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</si>
  <si>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</si>
  <si>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</si>
  <si>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</si>
  <si>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</si>
  <si>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</si>
  <si>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</si>
  <si>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</si>
  <si>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</si>
  <si>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</si>
  <si>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</si>
  <si>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</si>
  <si>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</si>
  <si>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</si>
  <si>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</si>
  <si>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</si>
  <si>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</si>
  <si>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</si>
  <si>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</si>
  <si>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</si>
  <si>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</si>
  <si>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</si>
  <si>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</si>
  <si>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</si>
  <si>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</si>
  <si>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</si>
  <si>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</si>
  <si>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</si>
  <si>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</si>
  <si>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</si>
  <si>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</si>
  <si>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</si>
  <si>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</si>
  <si>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</si>
  <si>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</si>
  <si>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</si>
  <si>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</si>
  <si>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</si>
  <si>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</si>
  <si>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</si>
  <si>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</si>
  <si>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</si>
  <si>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</si>
  <si>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</si>
  <si>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</si>
  <si>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</si>
  <si>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</si>
  <si>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</si>
  <si>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</si>
  <si>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</si>
  <si>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</si>
  <si>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</si>
  <si>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</si>
  <si>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</si>
  <si>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</si>
  <si>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</si>
  <si>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</si>
  <si>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</si>
  <si>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</si>
  <si>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</si>
  <si>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</si>
  <si>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</si>
  <si>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</si>
  <si>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</si>
  <si>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</si>
  <si>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</si>
  <si>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</si>
  <si>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</si>
  <si>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</si>
  <si>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</si>
  <si>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</si>
  <si>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</si>
  <si>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</si>
  <si>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</si>
  <si>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</si>
  <si>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</si>
  <si>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</si>
  <si>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</si>
  <si>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</si>
  <si>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</si>
  <si>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</si>
  <si>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</si>
  <si>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</si>
  <si>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</si>
  <si>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</si>
  <si>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</si>
  <si>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</si>
  <si>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</si>
  <si>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</si>
  <si>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</si>
  <si>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</si>
  <si>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</si>
  <si>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</si>
  <si>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</si>
  <si>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</si>
  <si>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</si>
  <si>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</si>
  <si>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</si>
  <si>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</si>
  <si>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</si>
  <si>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</si>
  <si>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</si>
  <si>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</si>
  <si>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</si>
  <si>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</si>
  <si>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</si>
  <si>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</si>
  <si>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</si>
  <si>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</si>
  <si>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</si>
  <si>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</si>
  <si>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</si>
  <si>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</si>
  <si>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</si>
  <si>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</si>
  <si>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</si>
  <si>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</si>
  <si>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</si>
  <si>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</si>
  <si>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</si>
  <si>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</si>
  <si>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</si>
  <si>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</si>
  <si>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</si>
  <si>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</si>
  <si>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</si>
  <si>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</si>
  <si>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</si>
  <si>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</si>
  <si>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</si>
  <si>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</si>
  <si>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</si>
  <si>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</si>
  <si>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</si>
  <si>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</si>
  <si>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</si>
  <si>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</si>
  <si>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</si>
  <si>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</si>
  <si>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</si>
  <si>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</si>
  <si>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</si>
  <si>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</si>
  <si>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</si>
  <si>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</si>
  <si>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</si>
  <si>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</si>
  <si>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</si>
  <si>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</si>
  <si>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</si>
  <si>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</si>
  <si>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</si>
  <si>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</si>
  <si>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</si>
  <si>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</si>
  <si>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</si>
  <si>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</si>
  <si>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</si>
  <si>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</si>
  <si>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</si>
  <si>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</si>
  <si>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</si>
  <si>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</si>
  <si>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</si>
  <si>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</si>
  <si>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</si>
  <si>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</si>
  <si>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</si>
  <si>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</si>
  <si>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</si>
  <si>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</si>
  <si>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</si>
  <si>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</si>
  <si>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</si>
  <si>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</si>
  <si>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</si>
  <si>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</si>
  <si>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</si>
  <si>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</si>
  <si>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</si>
  <si>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</si>
  <si>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</si>
  <si>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</si>
  <si>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</si>
  <si>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</si>
  <si>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</si>
  <si>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</si>
  <si>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</si>
  <si>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</si>
  <si>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</si>
  <si>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</si>
  <si>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</si>
  <si>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</si>
  <si>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</si>
  <si>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</si>
  <si>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</si>
  <si>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</si>
  <si>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</si>
  <si>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</si>
  <si>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</si>
  <si>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</si>
  <si>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</si>
  <si>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</si>
  <si>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</si>
  <si>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</si>
  <si>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</si>
  <si>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</si>
  <si>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</si>
  <si>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</si>
  <si>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</si>
  <si>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</si>
  <si>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</si>
  <si>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</si>
  <si>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</si>
  <si>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</si>
  <si>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</si>
  <si>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</si>
  <si>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</si>
  <si>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</si>
  <si>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</si>
  <si>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</si>
  <si>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</si>
  <si>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</si>
  <si>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</si>
  <si>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</si>
  <si>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</si>
  <si>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</si>
  <si>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</si>
  <si>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</si>
  <si>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</si>
  <si>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</si>
  <si>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</si>
  <si>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</si>
  <si>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</si>
  <si>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</si>
  <si>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</si>
  <si>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</si>
  <si>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</si>
  <si>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</si>
  <si>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</si>
  <si>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</si>
  <si>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</si>
  <si>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</si>
  <si>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</si>
  <si>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</si>
  <si>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</si>
  <si>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</si>
  <si>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</si>
  <si>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</si>
  <si>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</si>
  <si>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</si>
  <si>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</si>
  <si>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</si>
  <si>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</si>
  <si>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</si>
  <si>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</si>
  <si>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</si>
  <si>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</si>
  <si>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</si>
  <si>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</si>
  <si>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</si>
  <si>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</si>
  <si>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</si>
  <si>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</si>
  <si>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</si>
  <si>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</si>
  <si>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</si>
  <si>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</si>
  <si>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</si>
  <si>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</si>
  <si>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</si>
  <si>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</si>
  <si>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</si>
  <si>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</si>
  <si>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</si>
  <si>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</si>
  <si>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</si>
  <si>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</si>
  <si>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</si>
  <si>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</si>
  <si>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</si>
  <si>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</si>
  <si>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</si>
  <si>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</si>
  <si>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</si>
  <si>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</si>
  <si>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</si>
  <si>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</si>
  <si>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</si>
  <si>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</si>
  <si>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</si>
  <si>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</si>
  <si>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</si>
  <si>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</si>
  <si>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</si>
  <si>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</si>
  <si>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</si>
  <si>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</si>
  <si>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</si>
  <si>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</si>
  <si>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</si>
  <si>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</si>
  <si>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</si>
  <si>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</si>
  <si>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</si>
  <si>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</si>
  <si>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</si>
  <si>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</si>
  <si>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</si>
  <si>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</si>
  <si>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</si>
  <si>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</si>
  <si>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</si>
  <si>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</si>
  <si>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</si>
  <si>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</si>
  <si>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</si>
  <si>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</si>
  <si>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</si>
  <si>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</si>
  <si>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</si>
  <si>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</si>
  <si>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</si>
  <si>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</si>
  <si>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</si>
  <si>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</si>
  <si>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</si>
  <si>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</si>
  <si>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</si>
  <si>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</si>
  <si>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</si>
  <si>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</si>
  <si>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</si>
  <si>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</si>
  <si>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</si>
  <si>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</si>
  <si>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</si>
  <si>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</si>
  <si>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</si>
  <si>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</si>
  <si>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</si>
  <si>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</si>
  <si>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</si>
  <si>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</si>
  <si>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</si>
  <si>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</si>
  <si>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</si>
  <si>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</si>
  <si>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</si>
  <si>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</si>
  <si>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</si>
  <si>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</si>
  <si>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</si>
  <si>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</si>
  <si>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</si>
  <si>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</si>
  <si>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</si>
  <si>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</si>
  <si>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</si>
  <si>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</si>
  <si>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</si>
  <si>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</si>
  <si>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</si>
  <si>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</si>
  <si>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</si>
  <si>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</si>
  <si>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</si>
  <si>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</si>
  <si>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</si>
  <si>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</si>
  <si>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</si>
  <si>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</si>
  <si>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</si>
  <si>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</si>
  <si>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</si>
  <si>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</si>
  <si>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</si>
  <si>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</si>
  <si>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</si>
  <si>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</si>
  <si>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</si>
  <si>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</si>
  <si>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</si>
  <si>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</si>
  <si>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</si>
  <si>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</si>
  <si>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</si>
  <si>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</si>
  <si>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</si>
  <si>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</si>
  <si>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</si>
  <si>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</si>
  <si>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</si>
  <si>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</si>
  <si>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</si>
  <si>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</si>
  <si>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</si>
  <si>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</si>
  <si>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</si>
  <si>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</si>
  <si>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</si>
  <si>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</si>
  <si>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</si>
  <si>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</si>
  <si>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</si>
  <si>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</si>
  <si>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</si>
  <si>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</si>
  <si>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</si>
  <si>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</si>
  <si>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</si>
  <si>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</si>
  <si>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</si>
  <si>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</si>
  <si>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</si>
  <si>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</si>
  <si>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</si>
  <si>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</si>
  <si>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</si>
  <si>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</si>
  <si>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</si>
  <si>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</si>
  <si>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</si>
  <si>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</si>
  <si>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</si>
  <si>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</si>
  <si>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</si>
  <si>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</si>
  <si>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</si>
  <si>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</si>
  <si>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</si>
  <si>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</si>
  <si>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</si>
  <si>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</si>
  <si>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</si>
  <si>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</si>
  <si>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</si>
  <si>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</si>
  <si>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</si>
  <si>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</si>
  <si>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</si>
  <si>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</si>
  <si>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</si>
  <si>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</si>
  <si>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</si>
  <si>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</si>
  <si>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</si>
  <si>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</si>
  <si>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</si>
  <si>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</si>
  <si>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</si>
  <si>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</si>
  <si>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</si>
  <si>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</si>
  <si>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</si>
  <si>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</si>
  <si>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</si>
  <si>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</si>
  <si>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</si>
  <si>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</si>
  <si>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</si>
  <si>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</si>
  <si>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</si>
  <si>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</si>
  <si>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</si>
  <si>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</si>
  <si>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</si>
  <si>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</si>
  <si>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</si>
  <si>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</si>
  <si>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</si>
  <si>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</si>
  <si>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</si>
  <si>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</si>
  <si>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</si>
  <si>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</si>
  <si>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</si>
  <si>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</si>
  <si>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</si>
  <si>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</si>
  <si>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</si>
  <si>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</si>
  <si>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</si>
  <si>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</si>
  <si>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</si>
  <si>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</si>
  <si>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</si>
  <si>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</si>
  <si>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</si>
  <si>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</si>
  <si>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</si>
  <si>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</si>
  <si>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</si>
  <si>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</si>
  <si>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</si>
  <si>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</si>
  <si>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</si>
  <si>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</si>
  <si>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</si>
  <si>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</si>
  <si>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</si>
  <si>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</si>
  <si>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</si>
  <si>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</si>
  <si>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</si>
  <si>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</si>
  <si>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</si>
  <si>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</si>
  <si>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</si>
  <si>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</si>
  <si>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</si>
  <si>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</si>
  <si>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</si>
  <si>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</si>
  <si>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</si>
  <si>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</si>
  <si>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</si>
  <si>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</si>
  <si>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</si>
  <si>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</si>
  <si>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</si>
  <si>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</si>
  <si>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</si>
  <si>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</si>
  <si>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</si>
  <si>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</si>
  <si>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</si>
  <si>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</si>
  <si>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</si>
  <si>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</si>
  <si>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</si>
  <si>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</si>
  <si>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</si>
  <si>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</si>
  <si>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</si>
  <si>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</si>
  <si>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</si>
  <si>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</si>
  <si>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</si>
  <si>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</si>
  <si>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</si>
  <si>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</si>
  <si>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</si>
  <si>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</si>
  <si>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</si>
  <si>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</si>
  <si>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</si>
  <si>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</si>
  <si>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</si>
  <si>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</si>
  <si>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</si>
  <si>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</si>
  <si>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</si>
  <si>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</si>
  <si>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</si>
  <si>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</si>
  <si>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</si>
  <si>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</si>
  <si>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</si>
  <si>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</si>
  <si>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</si>
  <si>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</si>
  <si>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</si>
  <si>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</si>
  <si>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</si>
  <si>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</si>
  <si>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</si>
  <si>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</si>
  <si>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</si>
  <si>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</si>
  <si>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</si>
  <si>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</si>
  <si>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</si>
  <si>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</si>
  <si>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</si>
  <si>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</si>
  <si>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</si>
  <si>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</si>
  <si>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</si>
  <si>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</si>
  <si>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</si>
  <si>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</si>
  <si>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</si>
  <si>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</si>
  <si>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</si>
  <si>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</si>
  <si>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</si>
  <si>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</si>
  <si>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</si>
  <si>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</si>
  <si>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</si>
  <si>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</si>
  <si>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</si>
  <si>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</si>
  <si>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</si>
  <si>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</si>
  <si>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</si>
  <si>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</si>
  <si>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</si>
  <si>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</si>
  <si>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</si>
  <si>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</si>
  <si>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</si>
  <si>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</si>
  <si>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</si>
  <si>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</si>
  <si>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</si>
  <si>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</si>
  <si>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</si>
  <si>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</si>
  <si>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</si>
  <si>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</si>
  <si>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</si>
  <si>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</si>
  <si>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</si>
  <si>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</si>
  <si>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</si>
  <si>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</si>
  <si>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</si>
  <si>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</si>
  <si>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</si>
  <si>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</si>
  <si>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</si>
  <si>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</si>
  <si>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</si>
  <si>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</si>
  <si>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</si>
  <si>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</si>
  <si>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</si>
  <si>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</si>
  <si>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</si>
  <si>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</si>
  <si>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</si>
  <si>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</si>
  <si>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</si>
  <si>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</si>
  <si>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</si>
  <si>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</si>
  <si>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</si>
  <si>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</si>
  <si>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</si>
  <si>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</si>
  <si>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</si>
  <si>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</si>
  <si>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</si>
  <si>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</si>
  <si>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</si>
  <si>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</si>
  <si>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</si>
  <si>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</si>
  <si>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</si>
  <si>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</si>
  <si>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</si>
  <si>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</si>
  <si>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</si>
  <si>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</si>
  <si>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</si>
  <si>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</si>
  <si>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</si>
  <si>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</si>
  <si>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</si>
  <si>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</si>
  <si>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</si>
  <si>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</si>
  <si>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</si>
  <si>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</si>
  <si>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</si>
  <si>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</si>
  <si>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</si>
  <si>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</si>
  <si>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</si>
  <si>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</si>
  <si>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</si>
  <si>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</si>
  <si>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</si>
  <si>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</si>
  <si>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</si>
  <si>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</si>
  <si>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</si>
  <si>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</si>
  <si>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</si>
  <si>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</si>
  <si>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</si>
  <si>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</si>
  <si>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</si>
  <si>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</si>
  <si>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</si>
  <si>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</si>
  <si>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</si>
  <si>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</si>
  <si>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</si>
  <si>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</si>
  <si>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</si>
  <si>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</si>
  <si>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</si>
  <si>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</si>
  <si>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</si>
  <si>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</si>
  <si>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</si>
  <si>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</si>
  <si>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</si>
  <si>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</si>
  <si>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</si>
  <si>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</si>
  <si>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</si>
  <si>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</si>
  <si>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</si>
  <si>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</si>
  <si>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</si>
  <si>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</si>
  <si>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</si>
  <si>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</si>
  <si>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</si>
  <si>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</si>
  <si>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</si>
  <si>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</si>
  <si>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</si>
  <si>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</si>
  <si>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</si>
  <si>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</si>
  <si>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</si>
  <si>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</si>
  <si>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</si>
  <si>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</si>
  <si>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</si>
  <si>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</si>
  <si>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</si>
  <si>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</si>
  <si>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</si>
  <si>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</si>
  <si>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</si>
  <si>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</si>
  <si>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</si>
  <si>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</si>
  <si>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</si>
  <si>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</si>
  <si>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</si>
  <si>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</si>
  <si>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</si>
  <si>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</si>
  <si>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</si>
  <si>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</si>
  <si>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</si>
  <si>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</si>
  <si>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</si>
  <si>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</si>
  <si>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</si>
  <si>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</si>
  <si>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</si>
  <si>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</si>
  <si>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</si>
  <si>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</si>
  <si>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</si>
  <si>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</si>
  <si>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</si>
  <si>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</si>
  <si>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</si>
  <si>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</si>
  <si>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</si>
  <si>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</si>
  <si>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</si>
  <si>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</si>
  <si>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</si>
  <si>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</si>
  <si>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</si>
  <si>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</si>
  <si>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</si>
  <si>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</si>
  <si>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</si>
  <si>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</si>
  <si>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</si>
  <si>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</si>
  <si>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</si>
  <si>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</si>
  <si>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</si>
  <si>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</si>
  <si>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</si>
  <si>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</si>
  <si>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</si>
  <si>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</si>
  <si>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</si>
  <si>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</si>
  <si>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</si>
  <si>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</si>
  <si>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</si>
  <si>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</si>
  <si>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</si>
  <si>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</si>
  <si>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</si>
  <si>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</si>
  <si>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</si>
  <si>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</si>
  <si>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</si>
  <si>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</si>
  <si>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</si>
  <si>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</si>
  <si>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</si>
  <si>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</si>
  <si>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</si>
  <si>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</si>
  <si>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</si>
  <si>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</si>
  <si>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</si>
  <si>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</si>
  <si>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</si>
  <si>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</si>
  <si>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</si>
  <si>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</si>
  <si>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</si>
  <si>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</si>
  <si>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</si>
  <si>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</si>
  <si>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</si>
  <si>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</si>
  <si>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</si>
  <si>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</si>
  <si>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</si>
  <si>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</si>
  <si>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</si>
  <si>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</si>
  <si>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</si>
  <si>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</si>
  <si>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</si>
  <si>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</si>
  <si>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</si>
  <si>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</si>
  <si>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</si>
  <si>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</si>
  <si>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</si>
  <si>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</si>
  <si>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</si>
  <si>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</si>
  <si>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</si>
  <si>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</si>
  <si>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</si>
  <si>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</si>
  <si>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</si>
  <si>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</si>
  <si>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</si>
  <si>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</si>
  <si>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</si>
  <si>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</si>
  <si>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</si>
  <si>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</si>
  <si>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</si>
  <si>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</si>
  <si>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</si>
  <si>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</si>
  <si>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</si>
  <si>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</si>
  <si>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</si>
  <si>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</si>
  <si>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</si>
  <si>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</si>
  <si>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</si>
  <si>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</si>
  <si>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</si>
  <si>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</si>
  <si>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</si>
  <si>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</si>
  <si>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</si>
  <si>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</si>
  <si>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</si>
  <si>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</si>
  <si>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</si>
  <si>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</si>
  <si>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</si>
  <si>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</si>
  <si>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</si>
  <si>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</si>
  <si>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</si>
  <si>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</si>
  <si>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</si>
  <si>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</si>
  <si>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</si>
  <si>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</si>
  <si>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</si>
  <si>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</si>
  <si>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</si>
  <si>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</si>
  <si>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</si>
  <si>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</si>
  <si>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</si>
  <si>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</si>
  <si>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</si>
  <si>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</si>
  <si>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</si>
  <si>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</si>
  <si>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</si>
  <si>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</si>
  <si>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</si>
  <si>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</si>
  <si>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</si>
  <si>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</si>
  <si>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</si>
  <si>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</si>
  <si>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</si>
  <si>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</si>
  <si>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</si>
  <si>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</si>
  <si>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</si>
  <si>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</si>
  <si>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</si>
  <si>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</si>
  <si>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</si>
  <si>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</si>
  <si>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</si>
  <si>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</si>
  <si>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</si>
  <si>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</si>
  <si>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</si>
  <si>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</si>
  <si>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</si>
  <si>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</si>
  <si>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</si>
  <si>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</si>
  <si>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</si>
  <si>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</si>
  <si>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</si>
  <si>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</si>
  <si>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</si>
  <si>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</si>
  <si>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</si>
  <si>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</si>
  <si>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</si>
  <si>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</si>
  <si>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</si>
  <si>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</si>
  <si>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</si>
  <si>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</si>
  <si>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</si>
  <si>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</si>
  <si>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</si>
  <si>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</si>
  <si>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</si>
  <si>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</si>
  <si>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</si>
  <si>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</si>
  <si>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</si>
  <si>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</si>
  <si>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</si>
  <si>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</si>
  <si>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</si>
  <si>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</si>
  <si>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</si>
  <si>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</si>
  <si>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</si>
  <si>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</si>
  <si>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</si>
  <si>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</si>
  <si>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</si>
  <si>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</si>
  <si>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</si>
  <si>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</si>
  <si>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</si>
  <si>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</si>
  <si>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</si>
  <si>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</si>
  <si>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</si>
  <si>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</si>
  <si>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</si>
  <si>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</si>
  <si>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</si>
  <si>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</si>
  <si>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</si>
  <si>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</si>
  <si>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</si>
  <si>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</si>
  <si>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</si>
  <si>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</si>
  <si>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</si>
  <si>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</si>
  <si>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</si>
  <si>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</si>
  <si>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</si>
  <si>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</si>
  <si>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</si>
  <si>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</si>
  <si>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</si>
  <si>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</si>
  <si>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</si>
  <si>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</si>
  <si>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</si>
  <si>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</si>
  <si>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</si>
  <si>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</si>
  <si>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</si>
  <si>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</si>
  <si>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</si>
  <si>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</si>
  <si>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</si>
  <si>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</si>
  <si>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</si>
  <si>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</si>
  <si>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</si>
  <si>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</si>
  <si>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</si>
  <si>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</si>
  <si>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</si>
  <si>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</si>
  <si>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</si>
  <si>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</si>
  <si>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</si>
  <si>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</si>
  <si>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</si>
  <si>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</si>
  <si>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</si>
  <si>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</si>
  <si>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</si>
  <si>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</si>
  <si>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</si>
  <si>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</si>
  <si>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</si>
  <si>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</si>
  <si>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</si>
  <si>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</si>
  <si>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</si>
  <si>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</si>
  <si>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</si>
  <si>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</si>
  <si>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</si>
  <si>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</si>
  <si>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</si>
  <si>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</si>
  <si>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</si>
  <si>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</si>
  <si>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</si>
  <si>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</si>
  <si>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</si>
  <si>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</si>
  <si>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</si>
  <si>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</si>
  <si>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</si>
  <si>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</si>
  <si>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</si>
  <si>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</si>
  <si>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</si>
  <si>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</si>
  <si>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</si>
  <si>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</si>
  <si>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</si>
  <si>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</si>
  <si>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</si>
  <si>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</si>
  <si>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</si>
  <si>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</si>
  <si>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</si>
  <si>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</si>
  <si>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</si>
  <si>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</si>
  <si>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</si>
  <si>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</si>
  <si>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</si>
  <si>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</si>
  <si>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</si>
  <si>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</si>
  <si>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</si>
  <si>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</si>
  <si>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</si>
  <si>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</si>
  <si>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</si>
  <si>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</si>
  <si>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</si>
  <si>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</si>
  <si>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</si>
  <si>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</si>
  <si>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</si>
  <si>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</si>
  <si>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</si>
  <si>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</si>
  <si>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</si>
  <si>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</si>
  <si>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</si>
  <si>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</si>
  <si>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</si>
  <si>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</si>
  <si>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</si>
  <si>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</si>
  <si>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</si>
  <si>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</si>
  <si>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</si>
  <si>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</si>
  <si>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</si>
  <si>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</si>
  <si>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</si>
  <si>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</si>
  <si>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</si>
  <si>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</si>
  <si>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</si>
  <si>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</si>
  <si>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</si>
  <si>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</si>
  <si>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</si>
  <si>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</si>
  <si>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</si>
  <si>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</si>
  <si>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</si>
  <si>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</si>
  <si>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</si>
  <si>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</si>
  <si>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</si>
  <si>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</si>
  <si>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</si>
  <si>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</si>
  <si>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</si>
  <si>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</si>
  <si>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</si>
  <si>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</si>
  <si>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</si>
  <si>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</si>
  <si>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</si>
  <si>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</si>
  <si>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</si>
  <si>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</si>
  <si>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</si>
  <si>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</si>
  <si>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</si>
  <si>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</si>
  <si>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</si>
  <si>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</si>
  <si>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</si>
  <si>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</si>
  <si>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</si>
  <si>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</si>
  <si>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</si>
  <si>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</si>
  <si>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</si>
  <si>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</si>
  <si>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</si>
  <si>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</si>
  <si>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</si>
  <si>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</si>
  <si>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</si>
  <si>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</si>
  <si>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</si>
  <si>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</si>
  <si>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</si>
  <si>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</si>
  <si>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</si>
  <si>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</si>
  <si>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</si>
  <si>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</si>
  <si>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</si>
  <si>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</si>
  <si>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</si>
  <si>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</si>
  <si>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</si>
  <si>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</si>
  <si>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</si>
  <si>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</si>
  <si>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</si>
  <si>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</si>
  <si>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</si>
  <si>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</si>
  <si>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</si>
  <si>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</si>
  <si>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</si>
  <si>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</si>
  <si>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</si>
  <si>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</si>
  <si>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</si>
  <si>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</si>
  <si>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</si>
  <si>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</si>
  <si>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</si>
  <si>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</si>
  <si>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</si>
  <si>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</si>
  <si>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</si>
  <si>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</si>
  <si>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</si>
  <si>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</si>
  <si>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</si>
  <si>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</si>
  <si>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</si>
  <si>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</si>
  <si>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</si>
  <si>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</si>
  <si>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</si>
  <si>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</si>
  <si>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</si>
  <si>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</si>
  <si>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</si>
  <si>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</si>
  <si>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</si>
  <si>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</si>
  <si>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</si>
  <si>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</si>
  <si>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</si>
  <si>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</si>
  <si>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</si>
  <si>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</si>
  <si>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</si>
  <si>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</si>
  <si>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</si>
  <si>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</si>
  <si>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</si>
  <si>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</si>
  <si>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</si>
  <si>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</si>
  <si>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</si>
  <si>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</si>
  <si>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</si>
  <si>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</si>
  <si>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</si>
  <si>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</si>
  <si>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</si>
  <si>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</si>
  <si>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</si>
  <si>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</si>
  <si>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</si>
  <si>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</si>
  <si>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</si>
  <si>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</si>
  <si>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</si>
  <si>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</si>
  <si>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</si>
  <si>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</si>
  <si>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</si>
  <si>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</si>
  <si>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</si>
  <si>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</si>
  <si>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</si>
  <si>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</si>
  <si>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</si>
  <si>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</si>
  <si>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</si>
  <si>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</si>
  <si>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</si>
  <si>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</si>
  <si>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</si>
  <si>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</si>
  <si>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</si>
  <si>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</si>
  <si>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</si>
  <si>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</si>
  <si>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</si>
  <si>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</si>
  <si>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</si>
  <si>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</si>
  <si>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</si>
  <si>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</si>
  <si>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</si>
  <si>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</si>
  <si>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</si>
  <si>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</si>
  <si>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</si>
  <si>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</si>
  <si>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</si>
  <si>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</si>
  <si>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</si>
  <si>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</si>
  <si>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</si>
  <si>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</si>
  <si>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</si>
  <si>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</si>
  <si>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</si>
  <si>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</si>
  <si>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</si>
  <si>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</si>
  <si>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</si>
  <si>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</si>
  <si>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</si>
  <si>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</si>
  <si>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</si>
  <si>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</si>
  <si>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</si>
  <si>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</si>
  <si>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</si>
  <si>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</si>
  <si>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</si>
  <si>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</si>
  <si>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</si>
  <si>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</si>
  <si>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</si>
  <si>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</si>
  <si>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</si>
  <si>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</si>
  <si>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</si>
  <si>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</si>
  <si>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</si>
  <si>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</si>
  <si>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</si>
  <si>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</si>
  <si>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</si>
  <si>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</si>
  <si>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</si>
  <si>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</si>
  <si>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</si>
  <si>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</si>
  <si>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</si>
  <si>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</si>
  <si>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</si>
  <si>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</si>
  <si>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</si>
  <si>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</si>
  <si>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</si>
  <si>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</si>
  <si>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</si>
  <si>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</si>
  <si>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</si>
  <si>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</si>
  <si>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</si>
  <si>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</si>
  <si>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</si>
  <si>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</si>
  <si>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</si>
  <si>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</si>
  <si>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</si>
  <si>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</si>
  <si>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</si>
  <si>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</si>
  <si>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</si>
  <si>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</si>
  <si>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</si>
  <si>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</si>
  <si>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</si>
  <si>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</si>
  <si>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</si>
  <si>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</si>
  <si>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</si>
  <si>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</si>
  <si>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</si>
  <si>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</si>
  <si>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</si>
  <si>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</si>
  <si>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</si>
  <si>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</si>
  <si>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</si>
  <si>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</si>
  <si>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</si>
  <si>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</si>
  <si>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</si>
  <si>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</si>
  <si>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</si>
  <si>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</si>
  <si>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</si>
  <si>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</si>
  <si>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</si>
  <si>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</si>
  <si>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</si>
  <si>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</si>
  <si>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</si>
  <si>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</si>
  <si>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</si>
  <si>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</si>
  <si>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</si>
  <si>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</si>
  <si>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</si>
  <si>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</si>
  <si>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</si>
  <si>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</si>
  <si>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</si>
  <si>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</si>
  <si>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</si>
  <si>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</si>
  <si>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</si>
  <si>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</si>
  <si>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</si>
  <si>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</si>
  <si>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</si>
  <si>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</si>
  <si>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</si>
  <si>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</si>
  <si>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</si>
  <si>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</si>
  <si>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</si>
  <si>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</si>
  <si>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</si>
  <si>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</si>
  <si>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</si>
  <si>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</si>
  <si>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</si>
  <si>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</si>
  <si>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</si>
  <si>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</si>
  <si>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</si>
  <si>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</si>
  <si>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</si>
  <si>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</si>
  <si>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</si>
  <si>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</si>
  <si>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</si>
  <si>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</si>
  <si>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</si>
  <si>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</si>
  <si>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</si>
  <si>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</si>
  <si>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</si>
  <si>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</si>
  <si>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</si>
  <si>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</si>
  <si>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</si>
  <si>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</si>
  <si>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</si>
  <si>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</si>
  <si>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</si>
  <si>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</si>
  <si>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</si>
  <si>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</si>
  <si>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</si>
  <si>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</si>
  <si>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</si>
  <si>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</si>
  <si>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</si>
  <si>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</si>
  <si>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</si>
  <si>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</si>
  <si>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</si>
  <si>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</si>
  <si>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</si>
  <si>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</si>
  <si>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</si>
  <si>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</si>
  <si>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</si>
  <si>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</si>
  <si>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</si>
  <si>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</si>
  <si>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</si>
  <si>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</si>
  <si>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</si>
  <si>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</si>
  <si>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</si>
  <si>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</si>
  <si>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</si>
  <si>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</si>
  <si>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</si>
  <si>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</si>
  <si>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</si>
  <si>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</si>
  <si>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</si>
  <si>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</si>
  <si>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</si>
  <si>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</si>
  <si>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</si>
  <si>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</si>
  <si>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</si>
  <si>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</si>
  <si>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</si>
  <si>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</si>
  <si>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</si>
  <si>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</si>
  <si>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</si>
  <si>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</si>
  <si>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</si>
  <si>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</si>
  <si>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</si>
  <si>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</si>
  <si>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</si>
  <si>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</si>
  <si>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</si>
  <si>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</si>
  <si>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</si>
  <si>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</si>
  <si>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</si>
  <si>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</si>
  <si>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</si>
  <si>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</si>
  <si>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</si>
  <si>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</si>
  <si>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</si>
  <si>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</si>
  <si>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</si>
  <si>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</si>
  <si>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</si>
  <si>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</si>
  <si>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</si>
  <si>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</si>
  <si>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</si>
  <si>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</si>
  <si>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</si>
  <si>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</si>
  <si>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</si>
  <si>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</si>
  <si>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</si>
  <si>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</si>
  <si>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</si>
  <si>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</si>
  <si>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</si>
  <si>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</si>
  <si>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</si>
  <si>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</si>
  <si>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</si>
  <si>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</si>
  <si>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</si>
  <si>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</si>
  <si>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</si>
  <si>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</si>
  <si>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</si>
  <si>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</si>
  <si>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</si>
  <si>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</si>
  <si>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</si>
  <si>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</si>
  <si>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</si>
  <si>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</si>
  <si>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</si>
  <si>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</si>
  <si>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</si>
  <si>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</si>
  <si>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</si>
  <si>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</si>
  <si>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</si>
  <si>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</si>
  <si>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</si>
  <si>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</si>
  <si>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</si>
  <si>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</si>
  <si>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</si>
  <si>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</si>
  <si>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</si>
  <si>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</si>
  <si>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</si>
  <si>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</si>
  <si>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</si>
  <si>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</si>
  <si>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</si>
  <si>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</si>
  <si>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</si>
  <si>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</si>
  <si>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</si>
  <si>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</si>
  <si>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</si>
  <si>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</si>
  <si>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</si>
  <si>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</si>
  <si>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</si>
  <si>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</si>
  <si>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</si>
  <si>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</si>
  <si>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</si>
  <si>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</si>
  <si>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</si>
  <si>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</si>
  <si>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</si>
  <si>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</si>
  <si>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</si>
  <si>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</si>
  <si>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</si>
  <si>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</si>
  <si>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</si>
  <si>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</si>
  <si>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</si>
  <si>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</si>
  <si>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</si>
  <si>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</si>
  <si>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</si>
  <si>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</si>
  <si>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</si>
  <si>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</si>
  <si>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</si>
  <si>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</si>
  <si>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</si>
  <si>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</si>
  <si>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</si>
  <si>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</si>
  <si>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</si>
  <si>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</si>
  <si>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</si>
  <si>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</si>
  <si>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</si>
  <si>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</si>
  <si>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</si>
  <si>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</si>
  <si>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</si>
  <si>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</si>
  <si>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</si>
  <si>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</si>
  <si>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</si>
  <si>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</si>
  <si>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</si>
  <si>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</si>
  <si>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</si>
  <si>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</si>
  <si>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</si>
  <si>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</si>
  <si>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</si>
  <si>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</si>
  <si>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</si>
  <si>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</si>
  <si>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</si>
  <si>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</si>
  <si>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</si>
  <si>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</si>
  <si>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</si>
  <si>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</si>
  <si>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</si>
  <si>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</si>
  <si>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</si>
  <si>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</si>
  <si>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</si>
  <si>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</si>
  <si>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</si>
  <si>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</si>
  <si>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</si>
  <si>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</si>
  <si>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</si>
  <si>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</si>
  <si>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</si>
  <si>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</si>
  <si>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</si>
  <si>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</si>
  <si>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</si>
  <si>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</si>
  <si>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</si>
  <si>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</si>
  <si>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</si>
  <si>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</si>
  <si>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</si>
  <si>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</si>
  <si>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</si>
  <si>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</si>
  <si>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</si>
  <si>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</si>
  <si>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</si>
  <si>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</si>
  <si>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</si>
  <si>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</si>
  <si>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</si>
  <si>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</si>
  <si>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</si>
  <si>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</si>
  <si>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</si>
  <si>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</si>
  <si>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</si>
  <si>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</si>
  <si>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</si>
  <si>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</si>
  <si>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</si>
  <si>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</si>
  <si>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</si>
  <si>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</si>
  <si>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</si>
  <si>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</si>
  <si>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</si>
  <si>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</si>
  <si>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</si>
  <si>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</si>
  <si>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</si>
  <si>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</si>
  <si>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</si>
  <si>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</si>
  <si>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</si>
  <si>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</si>
  <si>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</si>
  <si>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</si>
  <si>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</si>
  <si>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</si>
  <si>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</si>
  <si>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</si>
  <si>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</si>
  <si>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</si>
  <si>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</si>
  <si>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</si>
  <si>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</si>
  <si>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</si>
  <si>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</si>
  <si>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</si>
  <si>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</si>
  <si>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</si>
  <si>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</si>
  <si>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</si>
  <si>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</si>
  <si>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</si>
  <si>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</si>
  <si>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</si>
  <si>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</si>
  <si>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</si>
  <si>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</si>
  <si>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</si>
  <si>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</si>
  <si>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</si>
  <si>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</si>
  <si>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</si>
  <si>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</si>
  <si>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</si>
  <si>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</si>
  <si>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</si>
  <si>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</si>
  <si>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</si>
  <si>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</si>
  <si>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</si>
  <si>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</si>
  <si>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</si>
  <si>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</si>
  <si>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</si>
  <si>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</si>
  <si>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</si>
  <si>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</si>
  <si>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</si>
  <si>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</si>
  <si>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</si>
  <si>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</si>
  <si>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</si>
  <si>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</si>
  <si>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</si>
  <si>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</si>
  <si>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</si>
  <si>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</si>
  <si>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</si>
  <si>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</si>
  <si>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</si>
  <si>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</si>
  <si>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</si>
  <si>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</si>
  <si>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</si>
  <si>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</si>
  <si>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</si>
  <si>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</si>
  <si>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</si>
  <si>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</si>
  <si>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</si>
  <si>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</si>
  <si>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</si>
  <si>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</si>
  <si>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</si>
  <si>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</si>
  <si>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</si>
  <si>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</si>
  <si>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</si>
  <si>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</si>
  <si>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</si>
  <si>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</si>
  <si>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</si>
  <si>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</si>
  <si>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</si>
  <si>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</si>
  <si>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</si>
  <si>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</si>
  <si>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</si>
  <si>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</si>
  <si>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</si>
  <si>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</si>
  <si>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</si>
  <si>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</si>
  <si>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</si>
  <si>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</si>
  <si>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</si>
  <si>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</si>
  <si>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</si>
  <si>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</si>
  <si>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</si>
  <si>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</si>
  <si>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</si>
  <si>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</si>
  <si>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</si>
  <si>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</si>
  <si>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</si>
  <si>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</si>
  <si>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</si>
  <si>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</si>
  <si>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</si>
  <si>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</si>
  <si>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</si>
  <si>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</si>
  <si>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</si>
  <si>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</si>
  <si>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</si>
  <si>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</si>
  <si>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</si>
  <si>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</si>
  <si>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</si>
  <si>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</si>
  <si>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</si>
  <si>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</si>
  <si>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</si>
  <si>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</si>
  <si>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</si>
  <si>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</si>
  <si>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</si>
  <si>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</si>
  <si>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</si>
  <si>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</si>
  <si>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</si>
  <si>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</si>
  <si>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</si>
  <si>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</si>
  <si>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</si>
  <si>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</si>
  <si>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</si>
  <si>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</si>
  <si>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</si>
  <si>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</si>
  <si>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</si>
  <si>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</si>
  <si>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</si>
  <si>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</si>
  <si>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</si>
  <si>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</si>
  <si>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</si>
  <si>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</si>
  <si>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</si>
  <si>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</si>
  <si>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</si>
  <si>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</si>
  <si>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</si>
  <si>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</si>
  <si>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</si>
  <si>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</si>
  <si>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</si>
  <si>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</si>
  <si>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</si>
  <si>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</si>
  <si>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</si>
  <si>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</si>
  <si>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</si>
  <si>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</si>
  <si>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</si>
  <si>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</si>
  <si>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</si>
  <si>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</si>
  <si>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</si>
  <si>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</si>
  <si>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</si>
  <si>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</si>
  <si>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</si>
  <si>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</si>
  <si>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</si>
  <si>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</si>
  <si>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</si>
  <si>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</si>
  <si>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</si>
  <si>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</si>
  <si>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</si>
  <si>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</si>
  <si>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</si>
  <si>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</si>
  <si>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</si>
  <si>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</si>
  <si>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</si>
  <si>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</si>
  <si>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</si>
  <si>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</si>
  <si>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</si>
  <si>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</si>
  <si>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</si>
  <si>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</si>
  <si>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</si>
  <si>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</si>
  <si>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</si>
  <si>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</si>
  <si>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</si>
  <si>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</si>
  <si>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</si>
  <si>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</si>
  <si>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</si>
  <si>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</si>
  <si>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</si>
  <si>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</si>
  <si>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</si>
  <si>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</si>
  <si>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</si>
  <si>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</si>
  <si>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</si>
  <si>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</si>
  <si>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</si>
  <si>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</si>
  <si>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</si>
  <si>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</si>
  <si>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</si>
  <si>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</si>
  <si>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</si>
  <si>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</si>
  <si>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</si>
  <si>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</si>
  <si>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</si>
  <si>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</si>
  <si>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</si>
  <si>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</si>
  <si>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</si>
  <si>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</si>
  <si>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</si>
  <si>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</si>
  <si>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</si>
  <si>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</si>
  <si>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</si>
  <si>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</si>
  <si>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</si>
  <si>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</si>
  <si>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</si>
  <si>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</si>
  <si>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</si>
  <si>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</si>
  <si>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</si>
  <si>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</si>
  <si>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</si>
  <si>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</si>
  <si>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</si>
  <si>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</si>
  <si>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</si>
  <si>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</si>
  <si>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</si>
  <si>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</si>
  <si>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</si>
  <si>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</si>
  <si>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</si>
  <si>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</si>
  <si>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</si>
  <si>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</si>
  <si>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</si>
  <si>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</si>
  <si>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</si>
  <si>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</si>
  <si>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</si>
  <si>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</si>
  <si>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</si>
  <si>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</si>
  <si>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</si>
  <si>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</si>
  <si>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</si>
  <si>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</si>
  <si>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</si>
  <si>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</si>
  <si>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</si>
  <si>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</si>
  <si>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</si>
  <si>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</si>
  <si>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</si>
  <si>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</si>
  <si>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</si>
  <si>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</si>
  <si>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</si>
  <si>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</si>
  <si>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</si>
  <si>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</si>
  <si>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</si>
  <si>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</si>
  <si>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</si>
  <si>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</si>
  <si>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</si>
  <si>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</si>
  <si>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</si>
  <si>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</si>
  <si>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</si>
  <si>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</si>
  <si>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</si>
  <si>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</si>
  <si>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</si>
  <si>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</si>
  <si>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</si>
  <si>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</si>
  <si>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</si>
  <si>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</si>
  <si>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</si>
  <si>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</si>
  <si>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</si>
  <si>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</si>
  <si>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</si>
  <si>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</si>
  <si>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</si>
  <si>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</si>
  <si>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</si>
  <si>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</si>
  <si>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</si>
  <si>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</si>
  <si>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</si>
  <si>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</si>
  <si>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</si>
  <si>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</si>
  <si>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</si>
  <si>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</si>
  <si>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</si>
  <si>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</si>
  <si>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</si>
  <si>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</si>
  <si>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</si>
  <si>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</si>
  <si>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</si>
  <si>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</si>
  <si>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</si>
  <si>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</si>
  <si>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</si>
  <si>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</si>
  <si>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</si>
  <si>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</si>
  <si>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</si>
  <si>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</si>
  <si>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</si>
  <si>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</si>
  <si>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</si>
  <si>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</si>
  <si>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</si>
  <si>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</si>
  <si>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</si>
  <si>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</si>
  <si>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</si>
  <si>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</si>
  <si>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</si>
  <si>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</si>
  <si>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</si>
  <si>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</si>
  <si>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</si>
  <si>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</si>
  <si>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</si>
  <si>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</si>
  <si>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</si>
  <si>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</si>
  <si>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</si>
  <si>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</si>
  <si>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</si>
  <si>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</si>
  <si>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</si>
  <si>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</si>
  <si>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</si>
  <si>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</si>
  <si>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</si>
  <si>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</si>
  <si>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</si>
  <si>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</si>
  <si>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</si>
  <si>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</si>
  <si>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</si>
  <si>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</si>
  <si>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</si>
  <si>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</si>
  <si>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</si>
  <si>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</si>
  <si>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</si>
  <si>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</si>
  <si>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</si>
  <si>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</si>
  <si>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</si>
  <si>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</si>
  <si>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</si>
  <si>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</si>
  <si>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</si>
  <si>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</si>
  <si>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</si>
  <si>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</si>
  <si>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</si>
  <si>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</si>
  <si>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</si>
  <si>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</si>
  <si>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</si>
  <si>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</si>
  <si>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</si>
  <si>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</si>
  <si>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</si>
  <si>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</si>
  <si>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</si>
  <si>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</si>
  <si>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</si>
  <si>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</si>
  <si>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</si>
  <si>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</si>
  <si>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</si>
  <si>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</si>
  <si>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</si>
  <si>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</si>
  <si>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</si>
  <si>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</si>
  <si>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</si>
  <si>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</si>
  <si>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</si>
  <si>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</si>
  <si>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</si>
  <si>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</si>
  <si>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</si>
  <si>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</si>
  <si>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</si>
  <si>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</si>
  <si>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</si>
  <si>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</si>
  <si>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</si>
  <si>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</si>
  <si>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</si>
  <si>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</si>
  <si>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</si>
  <si>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</si>
  <si>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</si>
  <si>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</si>
  <si>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</si>
  <si>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</si>
  <si>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</si>
  <si>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</si>
  <si>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</si>
  <si>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</si>
  <si>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</si>
  <si>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</si>
  <si>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</si>
  <si>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</si>
  <si>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</si>
  <si>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</si>
  <si>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</si>
  <si>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</si>
  <si>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</si>
  <si>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</si>
  <si>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</si>
  <si>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</si>
  <si>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</si>
  <si>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</si>
  <si>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</si>
  <si>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</si>
  <si>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</si>
  <si>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</si>
  <si>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</si>
  <si>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</si>
  <si>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</si>
  <si>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</si>
  <si>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</si>
  <si>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</si>
  <si>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</si>
  <si>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</si>
  <si>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</si>
  <si>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</si>
  <si>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</si>
  <si>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</si>
  <si>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</si>
  <si>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</si>
  <si>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</si>
  <si>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</si>
  <si>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</si>
  <si>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</si>
  <si>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</si>
  <si>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</si>
  <si>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</si>
  <si>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</si>
  <si>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</si>
  <si>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</si>
  <si>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</si>
  <si>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</si>
  <si>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</si>
  <si>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</si>
  <si>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</si>
  <si>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</si>
  <si>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</si>
  <si>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</si>
  <si>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</si>
  <si>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</si>
  <si>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</si>
  <si>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</si>
  <si>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</si>
  <si>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</si>
  <si>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</si>
  <si>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</si>
  <si>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</si>
  <si>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</si>
  <si>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</si>
  <si>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</si>
  <si>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</si>
  <si>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</si>
  <si>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</si>
  <si>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</si>
  <si>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</si>
  <si>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</si>
  <si>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</si>
  <si>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</si>
  <si>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</si>
  <si>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</si>
  <si>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</si>
  <si>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</si>
  <si>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</si>
  <si>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</si>
  <si>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</si>
  <si>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</si>
  <si>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</si>
  <si>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</si>
  <si>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</si>
  <si>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</si>
  <si>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</si>
  <si>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</si>
  <si>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</si>
  <si>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</si>
  <si>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</si>
  <si>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</si>
  <si>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</si>
  <si>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</si>
  <si>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</si>
  <si>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</si>
  <si>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</si>
  <si>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</si>
  <si>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</si>
  <si>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</si>
  <si>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</si>
  <si>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</si>
  <si>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</si>
  <si>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</si>
  <si>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</si>
  <si>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</si>
  <si>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</si>
  <si>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</si>
  <si>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</si>
  <si>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</si>
  <si>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</si>
  <si>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</si>
  <si>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</si>
  <si>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</si>
  <si>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</si>
  <si>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</si>
  <si>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</si>
  <si>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</si>
  <si>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</si>
  <si>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</si>
  <si>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</si>
  <si>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</si>
  <si>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</si>
  <si>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</si>
  <si>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</si>
  <si>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</si>
  <si>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</si>
  <si>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</si>
  <si>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</si>
  <si>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</si>
  <si>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</si>
  <si>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</si>
  <si>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</si>
  <si>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</si>
  <si>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</si>
  <si>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</si>
  <si>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</si>
  <si>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</si>
  <si>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</si>
  <si>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</si>
  <si>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</si>
  <si>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</si>
  <si>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</si>
  <si>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</si>
  <si>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</si>
  <si>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</si>
  <si>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</si>
  <si>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</si>
  <si>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</si>
  <si>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</si>
  <si>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</si>
  <si>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</si>
  <si>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</si>
  <si>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</si>
  <si>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</si>
  <si>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</si>
  <si>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</si>
  <si>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</si>
  <si>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</si>
  <si>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</si>
  <si>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</si>
  <si>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</si>
  <si>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</si>
  <si>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</si>
  <si>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</si>
  <si>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</si>
  <si>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</si>
  <si>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</si>
  <si>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</si>
  <si>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</si>
  <si>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</si>
  <si>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</si>
  <si>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</si>
  <si>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</si>
  <si>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</si>
  <si>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</si>
  <si>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</si>
  <si>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</si>
  <si>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</si>
  <si>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</si>
  <si>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</si>
  <si>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</si>
  <si>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</si>
  <si>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</si>
  <si>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</si>
  <si>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</si>
  <si>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</si>
  <si>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</si>
  <si>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</si>
  <si>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</si>
  <si>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</si>
  <si>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</si>
  <si>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</si>
  <si>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</si>
  <si>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</si>
  <si>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</si>
  <si>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</si>
  <si>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</si>
  <si>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</si>
  <si>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</si>
  <si>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</si>
  <si>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</si>
  <si>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</si>
  <si>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</si>
  <si>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</si>
  <si>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</si>
  <si>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</si>
  <si>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</si>
  <si>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</si>
  <si>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</si>
  <si>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</si>
  <si>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</si>
  <si>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</si>
  <si>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</si>
  <si>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</si>
  <si>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</si>
  <si>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</si>
  <si>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</si>
  <si>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</si>
  <si>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</si>
  <si>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</si>
  <si>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</si>
  <si>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</si>
  <si>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</si>
  <si>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</si>
  <si>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</si>
  <si>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</si>
  <si>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</si>
  <si>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</si>
  <si>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</si>
  <si>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</si>
  <si>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</si>
  <si>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</si>
  <si>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</si>
  <si>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</si>
  <si>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</si>
  <si>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</si>
  <si>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</si>
  <si>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</si>
  <si>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</si>
  <si>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</si>
  <si>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</si>
  <si>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</si>
  <si>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</si>
  <si>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</si>
  <si>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</si>
  <si>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</si>
  <si>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</si>
  <si>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</si>
  <si>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</si>
  <si>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</si>
  <si>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</si>
  <si>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</si>
  <si>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</si>
  <si>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</si>
  <si>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</si>
  <si>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</si>
  <si>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</si>
  <si>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</si>
  <si>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</si>
  <si>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</si>
  <si>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</si>
  <si>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</si>
  <si>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</si>
  <si>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</si>
  <si>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</si>
  <si>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</si>
  <si>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</si>
  <si>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</si>
  <si>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</si>
  <si>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</si>
  <si>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</si>
  <si>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</si>
  <si>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</si>
  <si>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</si>
  <si>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</si>
  <si>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</si>
  <si>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</si>
  <si>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</si>
  <si>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</si>
  <si>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</si>
  <si>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</si>
  <si>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</si>
  <si>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</si>
  <si>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</si>
  <si>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</si>
  <si>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</si>
  <si>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</si>
  <si>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</si>
  <si>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</si>
  <si>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</si>
  <si>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</si>
  <si>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</si>
  <si>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</si>
  <si>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</si>
  <si>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</si>
  <si>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</si>
  <si>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</si>
  <si>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</si>
  <si>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</si>
  <si>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</si>
  <si>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</si>
  <si>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</si>
  <si>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</si>
  <si>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</si>
  <si>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</si>
  <si>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</si>
  <si>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</si>
  <si>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</si>
  <si>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</si>
  <si>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</si>
  <si>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</si>
  <si>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</si>
  <si>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</si>
  <si>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</si>
  <si>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</si>
  <si>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</si>
  <si>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</si>
  <si>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</si>
  <si>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</si>
  <si>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</si>
  <si>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</si>
  <si>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</si>
  <si>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</si>
  <si>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</si>
  <si>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</si>
  <si>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</si>
  <si>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</si>
  <si>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</si>
  <si>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</si>
  <si>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</si>
  <si>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</si>
  <si>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</si>
  <si>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</si>
  <si>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</si>
  <si>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</si>
  <si>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</si>
  <si>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</si>
  <si>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</si>
  <si>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</si>
  <si>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</si>
  <si>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</si>
  <si>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</si>
  <si>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</si>
  <si>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</si>
  <si>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</si>
  <si>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</si>
  <si>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</si>
  <si>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</si>
  <si>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</si>
  <si>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</si>
  <si>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</si>
  <si>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</si>
  <si>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</si>
  <si>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</si>
  <si>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</si>
  <si>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</si>
  <si>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</si>
  <si>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</si>
  <si>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</si>
  <si>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</si>
  <si>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</si>
  <si>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</si>
  <si>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</si>
  <si>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</si>
  <si>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</si>
  <si>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</si>
  <si>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</si>
  <si>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</si>
  <si>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</si>
  <si>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</si>
  <si>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</si>
  <si>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</si>
  <si>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</si>
  <si>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</si>
  <si>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</si>
  <si>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</si>
  <si>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</si>
  <si>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</si>
  <si>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</si>
  <si>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</si>
  <si>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</si>
  <si>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</si>
  <si>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</si>
  <si>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</si>
  <si>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</si>
  <si>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STILLFRONT001</t>
  </si>
  <si>
    <t>Senior Unsecured Bonds</t>
  </si>
  <si>
    <t>529900SYKCO4GYBTIJ54</t>
  </si>
  <si>
    <t>SE0011897925</t>
  </si>
  <si>
    <t>STILLFRONT/FRN DEBT 20221122</t>
  </si>
  <si>
    <t>DBVUGR</t>
  </si>
  <si>
    <t>1,250,000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</si>
</sst>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2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W11" sqref="W11"/>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2039</v>
      </c>
      <c r="D2" s="64" t="s">
        <v>458</v>
      </c>
      <c r="E2" s="65" t="s">
        <v>34</v>
      </c>
      <c r="F2" s="64" t="s">
        <v>264</v>
      </c>
      <c r="G2" s="4">
        <v>43476</v>
      </c>
      <c r="H2" s="64" t="s">
        <v>2769</v>
      </c>
      <c r="I2" s="95" t="str">
        <f>IF(C2="-","",VLOOKUP(C2,CouponBondIssuersTable,2,0))</f>
        <v>SF</v>
      </c>
      <c r="J2" s="95" t="str">
        <f>IF(D2="-","",IFERROR(VLOOKUP(D2,CouponLeadManagersTable,2,0),""))</f>
        <v>CAD</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2767</v>
      </c>
      <c r="B7" s="83" t="s">
        <v>2768</v>
      </c>
      <c r="C7" s="64"/>
      <c r="D7" s="64" t="s">
        <v>2770</v>
      </c>
      <c r="E7" s="64" t="s">
        <v>2771</v>
      </c>
      <c r="F7" s="64" t="s">
        <v>2772</v>
      </c>
      <c r="G7" s="64" t="s">
        <v>2773</v>
      </c>
      <c r="H7" s="64" t="s">
        <v>34</v>
      </c>
      <c r="I7" s="64" t="s">
        <v>393</v>
      </c>
      <c r="J7" s="64" t="s">
        <v>1085</v>
      </c>
      <c r="K7" s="84">
        <v>5</v>
      </c>
      <c r="L7" s="64">
        <v>4</v>
      </c>
      <c r="M7" s="4">
        <v>43518</v>
      </c>
      <c r="N7" s="4">
        <v>44887</v>
      </c>
      <c r="O7" s="4" t="s">
        <v>1082</v>
      </c>
      <c r="P7" s="51" t="s">
        <v>397</v>
      </c>
      <c r="Q7" s="65">
        <v>600000000</v>
      </c>
      <c r="R7" s="4">
        <v>43426</v>
      </c>
      <c r="S7" s="4">
        <f>IF(R7&lt;&gt;"",R7,"")</f>
        <v>43426</v>
      </c>
      <c r="T7" s="4">
        <v>44887</v>
      </c>
      <c r="U7" s="4">
        <v>44880</v>
      </c>
      <c r="V7" s="85" t="s">
        <v>2767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I22:I23 H7:H21 H24:H39 H41:H106">
      <formula1>InstrumentCurrencies</formula1>
    </dataValidation>
    <dataValidation type="list" allowBlank="1" showInputMessage="1" showErrorMessage="1" sqref="J22:J23 I7:I21 I24:I39 I41:I106">
      <formula1>FloatingFixed</formula1>
    </dataValidation>
    <dataValidation type="list" allowBlank="1" showInputMessage="1" showErrorMessage="1" sqref="M22:M23 L7:L21 L24:L39 L41:L106">
      <formula1>CouponsPerYear</formula1>
    </dataValidation>
    <dataValidation type="list" allowBlank="1" showInputMessage="1" showErrorMessage="1" sqref="K22:K23 J7:J21 J24:J39 J41:J106">
      <formula1>ReferenceRate</formula1>
    </dataValidation>
    <dataValidation type="list" errorStyle="warning" allowBlank="1" showInputMessage="1" showErrorMessage="1" errorTitle="Day Adjustment Methed" error="Please select an option from the drop down meny." sqref="Q22:Q23 P7:P21 P24:P39 P41:P106">
      <formula1>DayAdjustmentMethod</formula1>
    </dataValidation>
    <dataValidation type="decimal" operator="greaterThanOrEqual" allowBlank="1" showInputMessage="1" showErrorMessage="1" sqref="L22:L23 K7:K21 K24:K39 K41:K106">
      <formula1>-100</formula1>
    </dataValidation>
    <dataValidation type="whole" operator="greaterThanOrEqual" allowBlank="1" showInputMessage="1" showErrorMessage="1" errorTitle="Amount issued" error="Please enter a whole number greater than 0." sqref="R22:R23 Q7:Q21 Q24:Q39 Q41:Q106">
      <formula1>0</formula1>
    </dataValidation>
    <dataValidation type="date" operator="greaterThan" allowBlank="1" showInputMessage="1" showErrorMessage="1" errorTitle="Reimbursement date" error="Please enter a date grater than then listing date." sqref="U22:U23 T7:T21 T24:T39 T41:T106">
      <formula1>$G$2</formula1>
    </dataValidation>
    <dataValidation type="date" operator="greaterThan" allowBlank="1" showInputMessage="1" showErrorMessage="1" errorTitle="Last trading date" error="Please enter a date grater than then listing date." sqref="V22:V23 U7:U21 U24:U39 U41:U106">
      <formula1>$G$2</formula1>
    </dataValidation>
    <dataValidation type="date" operator="greaterThan" allowBlank="1" showInputMessage="1" showErrorMessage="1" errorTitle="Issue Date" error="Please enter a valid date." sqref="S22:S23 R7:R21 R24:R39 R41:R106">
      <formula1>1</formula1>
    </dataValidation>
    <dataValidation type="date" operator="greaterThan" allowBlank="1" showInputMessage="1" showErrorMessage="1" errorTitle="First ordinary coupon" error="Please enter a valid date." sqref="N22:N23 M7:M21 M24:M39 M41:M106">
      <formula1>1</formula1>
    </dataValidation>
    <dataValidation type="date" operator="greaterThan" allowBlank="1" showInputMessage="1" showErrorMessage="1" errorTitle="Last ordinary coupon" error="Please enter a valid date." sqref="O22:O23 N7:N21 N24:N39 N41:N106">
      <formula1>1</formula1>
    </dataValidation>
    <dataValidation type="date" operator="greaterThan" allowBlank="1" showInputMessage="1" showErrorMessage="1" errorTitle="Interest date" error="Pelase enter a valid date." sqref="T22:T23 S7:S21 S24:S39 S41:S106">
      <formula1>1</formula1>
    </dataValidation>
    <dataValidation type="list" operator="greaterThan" allowBlank="1" showInputMessage="1" showErrorMessage="1" errorTitle="Last ordinary coupon" error="Please enter a valid date." sqref="P22:P23 O7:O21 O24:O39 O41:O106">
      <formula1>DayCountMethod</formula1>
    </dataValidation>
  </dataValidations>
  <pageMargins left="0.23622047244094488" right="0.95" top="0.86" bottom="2.73" header="0.17" footer="0.54"/>
  <pageSetup paperSize="9" scale="24"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7"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2019-01-09T14:35:47Z</cp:lastPrinted>
  <dcterms:created xsi:type="dcterms:W3CDTF">2010-06-11T13:43:43Z</dcterms:created>
  <dcterms:modified xsi:type="dcterms:W3CDTF">2019-01-10T13:13:01Z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