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401-500/No. 431_Q4 2017/"/>
    </mc:Choice>
  </mc:AlternateContent>
  <xr:revisionPtr revIDLastSave="0" documentId="B2DEE6075EE5FDE35C2F20A9A26E16D756DE163F" xr6:coauthVersionLast="25" xr6:coauthVersionMax="25" xr10:uidLastSave="{00000000-0000-0000-0000-000000000000}"/>
  <bookViews>
    <workbookView xWindow="0" yWindow="0" windowWidth="25200" windowHeight="11160" xr2:uid="{5E7F4F88-6460-42F7-B513-191E51DEBDF1}"/>
  </bookViews>
  <sheets>
    <sheet name="Revenue per sales channel" sheetId="1" r:id="rId1"/>
    <sheet name="Revenue per product category" sheetId="2" r:id="rId2"/>
    <sheet name="Revenue per region and market" sheetId="3" r:id="rId3"/>
    <sheet name="Network" sheetId="4" r:id="rId4"/>
    <sheet name="Concept stores" sheetId="5" r:id="rId5"/>
    <sheet name="Cost, GM, EBITDA" sheetId="6" r:id="rId6"/>
    <sheet name="Segment info" sheetId="7" r:id="rId7"/>
    <sheet name="Financial statements" sheetId="8" r:id="rId8"/>
    <sheet name="Equity" sheetId="9" r:id="rId9"/>
    <sheet name="Working capital" sheetId="10" r:id="rId10"/>
    <sheet name="Commodity prices" sheetId="11" r:id="rId11"/>
    <sheet name="Acquisitions" sheetId="12" r:id="rId12"/>
  </sheets>
  <definedNames>
    <definedName name="Department" localSheetId="11">#REF!</definedName>
    <definedName name="Department" localSheetId="10">#REF!</definedName>
    <definedName name="Department" localSheetId="4">#REF!</definedName>
    <definedName name="Department" localSheetId="5">#REF!</definedName>
    <definedName name="Department" localSheetId="8">#REF!</definedName>
    <definedName name="Department" localSheetId="7">#REF!</definedName>
    <definedName name="Department" localSheetId="3">#REF!</definedName>
    <definedName name="Department" localSheetId="1">#REF!</definedName>
    <definedName name="Department" localSheetId="2">#REF!</definedName>
    <definedName name="Department" localSheetId="0">#REF!</definedName>
    <definedName name="Department" localSheetId="6">#REF!</definedName>
    <definedName name="Department" localSheetId="9">#REF!</definedName>
    <definedName name="Department">#REF!</definedName>
    <definedName name="Entity" localSheetId="11">#REF!</definedName>
    <definedName name="Entity" localSheetId="10">#REF!</definedName>
    <definedName name="Entity" localSheetId="4">#REF!</definedName>
    <definedName name="Entity" localSheetId="5">#REF!</definedName>
    <definedName name="Entity" localSheetId="8">#REF!</definedName>
    <definedName name="Entity" localSheetId="7">#REF!</definedName>
    <definedName name="Entity" localSheetId="3">#REF!</definedName>
    <definedName name="Entity" localSheetId="1">#REF!</definedName>
    <definedName name="Entity" localSheetId="2">#REF!</definedName>
    <definedName name="Entity" localSheetId="0">#REF!</definedName>
    <definedName name="Entity" localSheetId="6">#REF!</definedName>
    <definedName name="Entity" localSheetId="9">#REF!</definedName>
    <definedName name="Entity">#REF!</definedName>
    <definedName name="Flow" localSheetId="11">#REF!</definedName>
    <definedName name="Flow" localSheetId="10">#REF!</definedName>
    <definedName name="Flow" localSheetId="4">#REF!</definedName>
    <definedName name="Flow" localSheetId="5">#REF!</definedName>
    <definedName name="Flow" localSheetId="8">#REF!</definedName>
    <definedName name="Flow" localSheetId="7">#REF!</definedName>
    <definedName name="Flow" localSheetId="3">#REF!</definedName>
    <definedName name="Flow" localSheetId="1">#REF!</definedName>
    <definedName name="Flow" localSheetId="2">#REF!</definedName>
    <definedName name="Flow" localSheetId="0">#REF!</definedName>
    <definedName name="Flow" localSheetId="6">#REF!</definedName>
    <definedName name="Flow" localSheetId="9">#REF!</definedName>
    <definedName name="Flow">#REF!</definedName>
    <definedName name="ICP" localSheetId="11">#REF!</definedName>
    <definedName name="ICP" localSheetId="10">#REF!</definedName>
    <definedName name="ICP" localSheetId="4">#REF!</definedName>
    <definedName name="ICP" localSheetId="5">#REF!</definedName>
    <definedName name="ICP" localSheetId="8">#REF!</definedName>
    <definedName name="ICP" localSheetId="7">#REF!</definedName>
    <definedName name="ICP" localSheetId="3">#REF!</definedName>
    <definedName name="ICP" localSheetId="1">#REF!</definedName>
    <definedName name="ICP" localSheetId="2">#REF!</definedName>
    <definedName name="ICP" localSheetId="0">#REF!</definedName>
    <definedName name="ICP" localSheetId="6">#REF!</definedName>
    <definedName name="ICP" localSheetId="9">#REF!</definedName>
    <definedName name="ICP">#REF!</definedName>
    <definedName name="Market" localSheetId="11">#REF!</definedName>
    <definedName name="Market" localSheetId="10">#REF!</definedName>
    <definedName name="Market" localSheetId="4">#REF!</definedName>
    <definedName name="Market" localSheetId="5">#REF!</definedName>
    <definedName name="Market" localSheetId="8">#REF!</definedName>
    <definedName name="Market" localSheetId="7">#REF!</definedName>
    <definedName name="Market" localSheetId="3">#REF!</definedName>
    <definedName name="Market" localSheetId="1">#REF!</definedName>
    <definedName name="Market" localSheetId="2">#REF!</definedName>
    <definedName name="Market" localSheetId="0">#REF!</definedName>
    <definedName name="Market" localSheetId="6">#REF!</definedName>
    <definedName name="Market" localSheetId="9">#REF!</definedName>
    <definedName name="Market">#REF!</definedName>
    <definedName name="Network" localSheetId="11">#REF!</definedName>
    <definedName name="Network" localSheetId="10">#REF!</definedName>
    <definedName name="Network" localSheetId="4">#REF!</definedName>
    <definedName name="Network" localSheetId="5">#REF!</definedName>
    <definedName name="Network" localSheetId="8">#REF!</definedName>
    <definedName name="Network" localSheetId="7">#REF!</definedName>
    <definedName name="Network" localSheetId="3">#REF!</definedName>
    <definedName name="Network" localSheetId="1">#REF!</definedName>
    <definedName name="Network" localSheetId="2">#REF!</definedName>
    <definedName name="Network" localSheetId="0">#REF!</definedName>
    <definedName name="Network" localSheetId="6">#REF!</definedName>
    <definedName name="Network" localSheetId="9">#REF!</definedName>
    <definedName name="Network">#REF!</definedName>
    <definedName name="Period" localSheetId="11">#REF!</definedName>
    <definedName name="Period" localSheetId="10">#REF!</definedName>
    <definedName name="Period" localSheetId="4">#REF!</definedName>
    <definedName name="Period" localSheetId="5">#REF!</definedName>
    <definedName name="Period" localSheetId="8">#REF!</definedName>
    <definedName name="Period" localSheetId="7">#REF!</definedName>
    <definedName name="Period" localSheetId="3">#REF!</definedName>
    <definedName name="Period" localSheetId="1">#REF!</definedName>
    <definedName name="Period" localSheetId="2">#REF!</definedName>
    <definedName name="Period" localSheetId="0">#REF!</definedName>
    <definedName name="Period" localSheetId="6">#REF!</definedName>
    <definedName name="Period" localSheetId="9">#REF!</definedName>
    <definedName name="Period">#REF!</definedName>
    <definedName name="Product" localSheetId="11">#REF!</definedName>
    <definedName name="Product" localSheetId="10">#REF!</definedName>
    <definedName name="Product" localSheetId="4">#REF!</definedName>
    <definedName name="Product" localSheetId="5">#REF!</definedName>
    <definedName name="Product" localSheetId="8">#REF!</definedName>
    <definedName name="Product" localSheetId="7">#REF!</definedName>
    <definedName name="Product" localSheetId="3">#REF!</definedName>
    <definedName name="Product" localSheetId="1">#REF!</definedName>
    <definedName name="Product" localSheetId="2">#REF!</definedName>
    <definedName name="Product" localSheetId="0">#REF!</definedName>
    <definedName name="Product" localSheetId="6">#REF!</definedName>
    <definedName name="Product" localSheetId="9">#REF!</definedName>
    <definedName name="Product">#REF!</definedName>
    <definedName name="Scenario" localSheetId="11">#REF!</definedName>
    <definedName name="Scenario" localSheetId="10">#REF!</definedName>
    <definedName name="Scenario" localSheetId="4">#REF!</definedName>
    <definedName name="Scenario" localSheetId="5">#REF!</definedName>
    <definedName name="Scenario" localSheetId="8">#REF!</definedName>
    <definedName name="Scenario" localSheetId="7">#REF!</definedName>
    <definedName name="Scenario" localSheetId="3">#REF!</definedName>
    <definedName name="Scenario" localSheetId="1">#REF!</definedName>
    <definedName name="Scenario" localSheetId="2">#REF!</definedName>
    <definedName name="Scenario" localSheetId="0">#REF!</definedName>
    <definedName name="Scenario" localSheetId="6">#REF!</definedName>
    <definedName name="Scenario" localSheetId="9">#REF!</definedName>
    <definedName name="Scenario">#REF!</definedName>
    <definedName name="Value" localSheetId="11">#REF!</definedName>
    <definedName name="Value" localSheetId="10">#REF!</definedName>
    <definedName name="Value" localSheetId="4">#REF!</definedName>
    <definedName name="Value" localSheetId="5">#REF!</definedName>
    <definedName name="Value" localSheetId="8">#REF!</definedName>
    <definedName name="Value" localSheetId="7">#REF!</definedName>
    <definedName name="Value" localSheetId="3">#REF!</definedName>
    <definedName name="Value" localSheetId="1">#REF!</definedName>
    <definedName name="Value" localSheetId="2">#REF!</definedName>
    <definedName name="Value" localSheetId="0">#REF!</definedName>
    <definedName name="Value" localSheetId="6">#REF!</definedName>
    <definedName name="Value" localSheetId="9">#REF!</definedName>
    <definedName name="Value">#REF!</definedName>
    <definedName name="View" localSheetId="11">#REF!</definedName>
    <definedName name="View" localSheetId="10">#REF!</definedName>
    <definedName name="View" localSheetId="4">#REF!</definedName>
    <definedName name="View" localSheetId="5">#REF!</definedName>
    <definedName name="View" localSheetId="8">#REF!</definedName>
    <definedName name="View" localSheetId="7">#REF!</definedName>
    <definedName name="View" localSheetId="3">#REF!</definedName>
    <definedName name="View" localSheetId="1">#REF!</definedName>
    <definedName name="View" localSheetId="2">#REF!</definedName>
    <definedName name="View" localSheetId="0">#REF!</definedName>
    <definedName name="View" localSheetId="6">#REF!</definedName>
    <definedName name="View" localSheetId="9">#REF!</definedName>
    <definedName name="View">#REF!</definedName>
    <definedName name="Year" localSheetId="11">#REF!</definedName>
    <definedName name="Year" localSheetId="10">#REF!</definedName>
    <definedName name="Year" localSheetId="4">#REF!</definedName>
    <definedName name="Year" localSheetId="5">#REF!</definedName>
    <definedName name="Year" localSheetId="8">#REF!</definedName>
    <definedName name="Year" localSheetId="7">#REF!</definedName>
    <definedName name="Year" localSheetId="3">#REF!</definedName>
    <definedName name="Year" localSheetId="1">#REF!</definedName>
    <definedName name="Year" localSheetId="2">#REF!</definedName>
    <definedName name="Year" localSheetId="0">#REF!</definedName>
    <definedName name="Year" localSheetId="6">#REF!</definedName>
    <definedName name="Year" localSheetId="9">#REF!</definedName>
    <definedName name="Year">#REF!</definedName>
    <definedName name="Z_0085D078_B91F_4E25_BC9D_51B4D2B189D5_.wvu.Cols" localSheetId="11" hidden="1">Acquisitions!#REF!,Acquisitions!#REF!</definedName>
    <definedName name="Z_0085D078_B91F_4E25_BC9D_51B4D2B189D5_.wvu.Cols" localSheetId="10" hidden="1">'Commodity prices'!#REF!,'Commodity prices'!#REF!</definedName>
    <definedName name="Z_0085D078_B91F_4E25_BC9D_51B4D2B189D5_.wvu.Cols" localSheetId="4" hidden="1">'Concept stores'!#REF!,'Concept stores'!#REF!</definedName>
    <definedName name="Z_0085D078_B91F_4E25_BC9D_51B4D2B189D5_.wvu.Cols" localSheetId="5" hidden="1">'Cost, GM, EBITDA'!#REF!,'Cost, GM, EBITDA'!#REF!</definedName>
    <definedName name="Z_0085D078_B91F_4E25_BC9D_51B4D2B189D5_.wvu.Cols" localSheetId="8" hidden="1">Equity!#REF!,Equity!#REF!</definedName>
    <definedName name="Z_0085D078_B91F_4E25_BC9D_51B4D2B189D5_.wvu.Cols" localSheetId="7" hidden="1">'Financial statements'!#REF!,'Financial statements'!#REF!</definedName>
    <definedName name="Z_0085D078_B91F_4E25_BC9D_51B4D2B189D5_.wvu.Cols" localSheetId="3" hidden="1">Network!#REF!,Network!#REF!</definedName>
    <definedName name="Z_0085D078_B91F_4E25_BC9D_51B4D2B189D5_.wvu.Cols" localSheetId="1" hidden="1">'Revenue per product category'!#REF!,'Revenue per product category'!#REF!</definedName>
    <definedName name="Z_0085D078_B91F_4E25_BC9D_51B4D2B189D5_.wvu.Cols" localSheetId="2" hidden="1">'Revenue per region and market'!#REF!,'Revenue per region and market'!#REF!</definedName>
    <definedName name="Z_0085D078_B91F_4E25_BC9D_51B4D2B189D5_.wvu.Cols" localSheetId="0" hidden="1">'Revenue per sales channel'!#REF!,'Revenue per sales channel'!#REF!</definedName>
    <definedName name="Z_0085D078_B91F_4E25_BC9D_51B4D2B189D5_.wvu.Cols" localSheetId="6" hidden="1">'Segment info'!#REF!,'Segment info'!#REF!</definedName>
    <definedName name="Z_0085D078_B91F_4E25_BC9D_51B4D2B189D5_.wvu.Cols" localSheetId="9" hidden="1">'Working capital'!#REF!,'Working capital'!#REF!</definedName>
    <definedName name="Z_0085D078_B91F_4E25_BC9D_51B4D2B189D5_.wvu.Rows" localSheetId="11" hidden="1">Acquisitions!#REF!,Acquisitions!#REF!,Acquisitions!#REF!</definedName>
    <definedName name="Z_0085D078_B91F_4E25_BC9D_51B4D2B189D5_.wvu.Rows" localSheetId="10" hidden="1">'Commodity prices'!#REF!,'Commodity prices'!#REF!,'Commodity prices'!#REF!</definedName>
    <definedName name="Z_0085D078_B91F_4E25_BC9D_51B4D2B189D5_.wvu.Rows" localSheetId="4" hidden="1">'Concept stores'!#REF!,'Concept stores'!#REF!,'Concept stores'!#REF!</definedName>
    <definedName name="Z_0085D078_B91F_4E25_BC9D_51B4D2B189D5_.wvu.Rows" localSheetId="5" hidden="1">'Cost, GM, EBITDA'!#REF!,'Cost, GM, EBITDA'!#REF!,'Cost, GM, EBITDA'!#REF!</definedName>
    <definedName name="Z_0085D078_B91F_4E25_BC9D_51B4D2B189D5_.wvu.Rows" localSheetId="8" hidden="1">Equity!#REF!,Equity!#REF!,Equity!#REF!</definedName>
    <definedName name="Z_0085D078_B91F_4E25_BC9D_51B4D2B189D5_.wvu.Rows" localSheetId="7" hidden="1">'Financial statements'!#REF!,'Financial statements'!#REF!,'Financial statements'!#REF!</definedName>
    <definedName name="Z_0085D078_B91F_4E25_BC9D_51B4D2B189D5_.wvu.Rows" localSheetId="3" hidden="1">Network!#REF!,Network!#REF!,Network!#REF!</definedName>
    <definedName name="Z_0085D078_B91F_4E25_BC9D_51B4D2B189D5_.wvu.Rows" localSheetId="1" hidden="1">'Revenue per product category'!#REF!,'Revenue per product category'!#REF!,'Revenue per product category'!#REF!</definedName>
    <definedName name="Z_0085D078_B91F_4E25_BC9D_51B4D2B189D5_.wvu.Rows" localSheetId="2" hidden="1">'Revenue per region and market'!#REF!,'Revenue per region and market'!#REF!,'Revenue per region and market'!#REF!</definedName>
    <definedName name="Z_0085D078_B91F_4E25_BC9D_51B4D2B189D5_.wvu.Rows" localSheetId="0" hidden="1">'Revenue per sales channel'!#REF!,'Revenue per sales channel'!#REF!,'Revenue per sales channel'!#REF!</definedName>
    <definedName name="Z_0085D078_B91F_4E25_BC9D_51B4D2B189D5_.wvu.Rows" localSheetId="6" hidden="1">'Segment info'!#REF!,'Segment info'!#REF!,'Segment info'!#REF!</definedName>
    <definedName name="Z_0085D078_B91F_4E25_BC9D_51B4D2B189D5_.wvu.Rows" localSheetId="9" hidden="1">'Working capital'!#REF!,'Working capital'!#REF!,'Working capital'!#REF!</definedName>
    <definedName name="Z_094D773D_B8E6_40BA_911A_179FF6CE9597_.wvu.Cols" localSheetId="11" hidden="1">Acquisitions!#REF!,Acquisitions!#REF!</definedName>
    <definedName name="Z_094D773D_B8E6_40BA_911A_179FF6CE9597_.wvu.Cols" localSheetId="10" hidden="1">'Commodity prices'!#REF!,'Commodity prices'!#REF!</definedName>
    <definedName name="Z_094D773D_B8E6_40BA_911A_179FF6CE9597_.wvu.Cols" localSheetId="4" hidden="1">'Concept stores'!#REF!,'Concept stores'!#REF!</definedName>
    <definedName name="Z_094D773D_B8E6_40BA_911A_179FF6CE9597_.wvu.Cols" localSheetId="5" hidden="1">'Cost, GM, EBITDA'!#REF!,'Cost, GM, EBITDA'!#REF!</definedName>
    <definedName name="Z_094D773D_B8E6_40BA_911A_179FF6CE9597_.wvu.Cols" localSheetId="8" hidden="1">Equity!#REF!,Equity!#REF!</definedName>
    <definedName name="Z_094D773D_B8E6_40BA_911A_179FF6CE9597_.wvu.Cols" localSheetId="7" hidden="1">'Financial statements'!#REF!,'Financial statements'!#REF!</definedName>
    <definedName name="Z_094D773D_B8E6_40BA_911A_179FF6CE9597_.wvu.Cols" localSheetId="3" hidden="1">Network!#REF!,Network!#REF!</definedName>
    <definedName name="Z_094D773D_B8E6_40BA_911A_179FF6CE9597_.wvu.Cols" localSheetId="1" hidden="1">'Revenue per product category'!#REF!,'Revenue per product category'!#REF!</definedName>
    <definedName name="Z_094D773D_B8E6_40BA_911A_179FF6CE9597_.wvu.Cols" localSheetId="2" hidden="1">'Revenue per region and market'!#REF!,'Revenue per region and market'!#REF!</definedName>
    <definedName name="Z_094D773D_B8E6_40BA_911A_179FF6CE9597_.wvu.Cols" localSheetId="0" hidden="1">'Revenue per sales channel'!#REF!,'Revenue per sales channel'!#REF!</definedName>
    <definedName name="Z_094D773D_B8E6_40BA_911A_179FF6CE9597_.wvu.Cols" localSheetId="6" hidden="1">'Segment info'!#REF!,'Segment info'!#REF!</definedName>
    <definedName name="Z_094D773D_B8E6_40BA_911A_179FF6CE9597_.wvu.Cols" localSheetId="9" hidden="1">'Working capital'!#REF!,'Working capital'!#REF!</definedName>
    <definedName name="Z_094D773D_B8E6_40BA_911A_179FF6CE9597_.wvu.Rows" localSheetId="11" hidden="1">Acquisitions!#REF!,Acquisitions!#REF!,Acquisitions!#REF!</definedName>
    <definedName name="Z_094D773D_B8E6_40BA_911A_179FF6CE9597_.wvu.Rows" localSheetId="10" hidden="1">'Commodity prices'!#REF!,'Commodity prices'!#REF!,'Commodity prices'!#REF!</definedName>
    <definedName name="Z_094D773D_B8E6_40BA_911A_179FF6CE9597_.wvu.Rows" localSheetId="4" hidden="1">'Concept stores'!#REF!,'Concept stores'!#REF!,'Concept stores'!#REF!</definedName>
    <definedName name="Z_094D773D_B8E6_40BA_911A_179FF6CE9597_.wvu.Rows" localSheetId="5" hidden="1">'Cost, GM, EBITDA'!#REF!,'Cost, GM, EBITDA'!#REF!,'Cost, GM, EBITDA'!#REF!</definedName>
    <definedName name="Z_094D773D_B8E6_40BA_911A_179FF6CE9597_.wvu.Rows" localSheetId="8" hidden="1">Equity!#REF!,Equity!#REF!,Equity!#REF!</definedName>
    <definedName name="Z_094D773D_B8E6_40BA_911A_179FF6CE9597_.wvu.Rows" localSheetId="7" hidden="1">'Financial statements'!#REF!,'Financial statements'!#REF!,'Financial statements'!#REF!</definedName>
    <definedName name="Z_094D773D_B8E6_40BA_911A_179FF6CE9597_.wvu.Rows" localSheetId="3" hidden="1">Network!#REF!,Network!#REF!,Network!#REF!</definedName>
    <definedName name="Z_094D773D_B8E6_40BA_911A_179FF6CE9597_.wvu.Rows" localSheetId="1" hidden="1">'Revenue per product category'!#REF!,'Revenue per product category'!#REF!,'Revenue per product category'!#REF!</definedName>
    <definedName name="Z_094D773D_B8E6_40BA_911A_179FF6CE9597_.wvu.Rows" localSheetId="2" hidden="1">'Revenue per region and market'!#REF!,'Revenue per region and market'!#REF!,'Revenue per region and market'!#REF!</definedName>
    <definedName name="Z_094D773D_B8E6_40BA_911A_179FF6CE9597_.wvu.Rows" localSheetId="0" hidden="1">'Revenue per sales channel'!#REF!,'Revenue per sales channel'!#REF!,'Revenue per sales channel'!#REF!</definedName>
    <definedName name="Z_094D773D_B8E6_40BA_911A_179FF6CE9597_.wvu.Rows" localSheetId="6" hidden="1">'Segment info'!#REF!,'Segment info'!#REF!,'Segment info'!#REF!</definedName>
    <definedName name="Z_094D773D_B8E6_40BA_911A_179FF6CE9597_.wvu.Rows" localSheetId="9" hidden="1">'Working capital'!#REF!,'Working capital'!#REF!,'Working capital'!#REF!</definedName>
    <definedName name="Z_53E2CB03_DDE0_4691_B60D_DC3BC0467050_.wvu.Cols" localSheetId="11" hidden="1">Acquisitions!#REF!,Acquisitions!#REF!</definedName>
    <definedName name="Z_53E2CB03_DDE0_4691_B60D_DC3BC0467050_.wvu.Cols" localSheetId="10" hidden="1">'Commodity prices'!#REF!,'Commodity prices'!#REF!</definedName>
    <definedName name="Z_53E2CB03_DDE0_4691_B60D_DC3BC0467050_.wvu.Cols" localSheetId="4" hidden="1">'Concept stores'!#REF!,'Concept stores'!#REF!</definedName>
    <definedName name="Z_53E2CB03_DDE0_4691_B60D_DC3BC0467050_.wvu.Cols" localSheetId="5" hidden="1">'Cost, GM, EBITDA'!#REF!,'Cost, GM, EBITDA'!#REF!</definedName>
    <definedName name="Z_53E2CB03_DDE0_4691_B60D_DC3BC0467050_.wvu.Cols" localSheetId="8" hidden="1">Equity!#REF!,Equity!#REF!</definedName>
    <definedName name="Z_53E2CB03_DDE0_4691_B60D_DC3BC0467050_.wvu.Cols" localSheetId="7" hidden="1">'Financial statements'!#REF!,'Financial statements'!#REF!</definedName>
    <definedName name="Z_53E2CB03_DDE0_4691_B60D_DC3BC0467050_.wvu.Cols" localSheetId="3" hidden="1">Network!#REF!,Network!#REF!</definedName>
    <definedName name="Z_53E2CB03_DDE0_4691_B60D_DC3BC0467050_.wvu.Cols" localSheetId="1" hidden="1">'Revenue per product category'!#REF!,'Revenue per product category'!#REF!</definedName>
    <definedName name="Z_53E2CB03_DDE0_4691_B60D_DC3BC0467050_.wvu.Cols" localSheetId="2" hidden="1">'Revenue per region and market'!#REF!,'Revenue per region and market'!#REF!</definedName>
    <definedName name="Z_53E2CB03_DDE0_4691_B60D_DC3BC0467050_.wvu.Cols" localSheetId="0" hidden="1">'Revenue per sales channel'!#REF!,'Revenue per sales channel'!#REF!</definedName>
    <definedName name="Z_53E2CB03_DDE0_4691_B60D_DC3BC0467050_.wvu.Cols" localSheetId="6" hidden="1">'Segment info'!#REF!,'Segment info'!#REF!</definedName>
    <definedName name="Z_53E2CB03_DDE0_4691_B60D_DC3BC0467050_.wvu.Cols" localSheetId="9" hidden="1">'Working capital'!#REF!,'Working capital'!#REF!</definedName>
    <definedName name="Z_53E2CB03_DDE0_4691_B60D_DC3BC0467050_.wvu.Rows" localSheetId="11" hidden="1">Acquisitions!#REF!,Acquisitions!#REF!,Acquisitions!#REF!</definedName>
    <definedName name="Z_53E2CB03_DDE0_4691_B60D_DC3BC0467050_.wvu.Rows" localSheetId="10" hidden="1">'Commodity prices'!#REF!,'Commodity prices'!#REF!,'Commodity prices'!#REF!</definedName>
    <definedName name="Z_53E2CB03_DDE0_4691_B60D_DC3BC0467050_.wvu.Rows" localSheetId="4" hidden="1">'Concept stores'!#REF!,'Concept stores'!#REF!,'Concept stores'!#REF!</definedName>
    <definedName name="Z_53E2CB03_DDE0_4691_B60D_DC3BC0467050_.wvu.Rows" localSheetId="5" hidden="1">'Cost, GM, EBITDA'!#REF!,'Cost, GM, EBITDA'!#REF!,'Cost, GM, EBITDA'!#REF!</definedName>
    <definedName name="Z_53E2CB03_DDE0_4691_B60D_DC3BC0467050_.wvu.Rows" localSheetId="8" hidden="1">Equity!#REF!,Equity!#REF!,Equity!#REF!</definedName>
    <definedName name="Z_53E2CB03_DDE0_4691_B60D_DC3BC0467050_.wvu.Rows" localSheetId="7" hidden="1">'Financial statements'!#REF!,'Financial statements'!#REF!,'Financial statements'!#REF!</definedName>
    <definedName name="Z_53E2CB03_DDE0_4691_B60D_DC3BC0467050_.wvu.Rows" localSheetId="3" hidden="1">Network!#REF!,Network!#REF!,Network!#REF!</definedName>
    <definedName name="Z_53E2CB03_DDE0_4691_B60D_DC3BC0467050_.wvu.Rows" localSheetId="1" hidden="1">'Revenue per product category'!#REF!,'Revenue per product category'!#REF!,'Revenue per product category'!#REF!</definedName>
    <definedName name="Z_53E2CB03_DDE0_4691_B60D_DC3BC0467050_.wvu.Rows" localSheetId="2" hidden="1">'Revenue per region and market'!#REF!,'Revenue per region and market'!#REF!,'Revenue per region and market'!#REF!</definedName>
    <definedName name="Z_53E2CB03_DDE0_4691_B60D_DC3BC0467050_.wvu.Rows" localSheetId="0" hidden="1">'Revenue per sales channel'!#REF!,'Revenue per sales channel'!#REF!,'Revenue per sales channel'!#REF!</definedName>
    <definedName name="Z_53E2CB03_DDE0_4691_B60D_DC3BC0467050_.wvu.Rows" localSheetId="6" hidden="1">'Segment info'!#REF!,'Segment info'!#REF!,'Segment info'!#REF!</definedName>
    <definedName name="Z_53E2CB03_DDE0_4691_B60D_DC3BC0467050_.wvu.Rows" localSheetId="9" hidden="1">'Working capital'!#REF!,'Working capital'!#REF!,'Working capital'!#REF!</definedName>
    <definedName name="Z_C102D8C1_CAFF_402D_9559_E3EB7B1F0D8D_.wvu.Cols" localSheetId="11" hidden="1">Acquisitions!#REF!,Acquisitions!#REF!</definedName>
    <definedName name="Z_C102D8C1_CAFF_402D_9559_E3EB7B1F0D8D_.wvu.Cols" localSheetId="10" hidden="1">'Commodity prices'!#REF!,'Commodity prices'!#REF!</definedName>
    <definedName name="Z_C102D8C1_CAFF_402D_9559_E3EB7B1F0D8D_.wvu.Cols" localSheetId="4" hidden="1">'Concept stores'!#REF!,'Concept stores'!#REF!</definedName>
    <definedName name="Z_C102D8C1_CAFF_402D_9559_E3EB7B1F0D8D_.wvu.Cols" localSheetId="5" hidden="1">'Cost, GM, EBITDA'!#REF!,'Cost, GM, EBITDA'!#REF!</definedName>
    <definedName name="Z_C102D8C1_CAFF_402D_9559_E3EB7B1F0D8D_.wvu.Cols" localSheetId="8" hidden="1">Equity!#REF!,Equity!#REF!</definedName>
    <definedName name="Z_C102D8C1_CAFF_402D_9559_E3EB7B1F0D8D_.wvu.Cols" localSheetId="7" hidden="1">'Financial statements'!#REF!,'Financial statements'!#REF!</definedName>
    <definedName name="Z_C102D8C1_CAFF_402D_9559_E3EB7B1F0D8D_.wvu.Cols" localSheetId="3" hidden="1">Network!#REF!,Network!#REF!</definedName>
    <definedName name="Z_C102D8C1_CAFF_402D_9559_E3EB7B1F0D8D_.wvu.Cols" localSheetId="1" hidden="1">'Revenue per product category'!#REF!,'Revenue per product category'!#REF!</definedName>
    <definedName name="Z_C102D8C1_CAFF_402D_9559_E3EB7B1F0D8D_.wvu.Cols" localSheetId="2" hidden="1">'Revenue per region and market'!#REF!,'Revenue per region and market'!#REF!</definedName>
    <definedName name="Z_C102D8C1_CAFF_402D_9559_E3EB7B1F0D8D_.wvu.Cols" localSheetId="0" hidden="1">'Revenue per sales channel'!#REF!,'Revenue per sales channel'!#REF!</definedName>
    <definedName name="Z_C102D8C1_CAFF_402D_9559_E3EB7B1F0D8D_.wvu.Cols" localSheetId="6" hidden="1">'Segment info'!#REF!,'Segment info'!#REF!</definedName>
    <definedName name="Z_C102D8C1_CAFF_402D_9559_E3EB7B1F0D8D_.wvu.Cols" localSheetId="9" hidden="1">'Working capital'!#REF!,'Working capital'!#REF!</definedName>
    <definedName name="Z_C102D8C1_CAFF_402D_9559_E3EB7B1F0D8D_.wvu.Rows" localSheetId="11" hidden="1">Acquisitions!#REF!,Acquisitions!#REF!,Acquisitions!#REF!</definedName>
    <definedName name="Z_C102D8C1_CAFF_402D_9559_E3EB7B1F0D8D_.wvu.Rows" localSheetId="10" hidden="1">'Commodity prices'!#REF!,'Commodity prices'!#REF!,'Commodity prices'!#REF!</definedName>
    <definedName name="Z_C102D8C1_CAFF_402D_9559_E3EB7B1F0D8D_.wvu.Rows" localSheetId="4" hidden="1">'Concept stores'!#REF!,'Concept stores'!#REF!,'Concept stores'!#REF!</definedName>
    <definedName name="Z_C102D8C1_CAFF_402D_9559_E3EB7B1F0D8D_.wvu.Rows" localSheetId="5" hidden="1">'Cost, GM, EBITDA'!#REF!,'Cost, GM, EBITDA'!#REF!,'Cost, GM, EBITDA'!#REF!</definedName>
    <definedName name="Z_C102D8C1_CAFF_402D_9559_E3EB7B1F0D8D_.wvu.Rows" localSheetId="8" hidden="1">Equity!#REF!,Equity!#REF!,Equity!#REF!</definedName>
    <definedName name="Z_C102D8C1_CAFF_402D_9559_E3EB7B1F0D8D_.wvu.Rows" localSheetId="7" hidden="1">'Financial statements'!#REF!,'Financial statements'!#REF!,'Financial statements'!#REF!</definedName>
    <definedName name="Z_C102D8C1_CAFF_402D_9559_E3EB7B1F0D8D_.wvu.Rows" localSheetId="3" hidden="1">Network!#REF!,Network!#REF!,Network!#REF!</definedName>
    <definedName name="Z_C102D8C1_CAFF_402D_9559_E3EB7B1F0D8D_.wvu.Rows" localSheetId="1" hidden="1">'Revenue per product category'!#REF!,'Revenue per product category'!#REF!,'Revenue per product category'!#REF!</definedName>
    <definedName name="Z_C102D8C1_CAFF_402D_9559_E3EB7B1F0D8D_.wvu.Rows" localSheetId="2" hidden="1">'Revenue per region and market'!#REF!,'Revenue per region and market'!#REF!,'Revenue per region and market'!#REF!</definedName>
    <definedName name="Z_C102D8C1_CAFF_402D_9559_E3EB7B1F0D8D_.wvu.Rows" localSheetId="0" hidden="1">'Revenue per sales channel'!#REF!,'Revenue per sales channel'!#REF!,'Revenue per sales channel'!#REF!</definedName>
    <definedName name="Z_C102D8C1_CAFF_402D_9559_E3EB7B1F0D8D_.wvu.Rows" localSheetId="6" hidden="1">'Segment info'!#REF!,'Segment info'!#REF!,'Segment info'!#REF!</definedName>
    <definedName name="Z_C102D8C1_CAFF_402D_9559_E3EB7B1F0D8D_.wvu.Rows" localSheetId="9" hidden="1">'Working capital'!#REF!,'Working capital'!#REF!,'Working capital'!#REF!</definedName>
    <definedName name="Z_D7D76B3D_CB9C_456C_97D1_396D93CFF479_.wvu.Cols" localSheetId="11" hidden="1">Acquisitions!#REF!,Acquisitions!#REF!</definedName>
    <definedName name="Z_D7D76B3D_CB9C_456C_97D1_396D93CFF479_.wvu.Cols" localSheetId="10" hidden="1">'Commodity prices'!#REF!,'Commodity prices'!#REF!</definedName>
    <definedName name="Z_D7D76B3D_CB9C_456C_97D1_396D93CFF479_.wvu.Cols" localSheetId="4" hidden="1">'Concept stores'!#REF!,'Concept stores'!#REF!</definedName>
    <definedName name="Z_D7D76B3D_CB9C_456C_97D1_396D93CFF479_.wvu.Cols" localSheetId="5" hidden="1">'Cost, GM, EBITDA'!#REF!,'Cost, GM, EBITDA'!#REF!</definedName>
    <definedName name="Z_D7D76B3D_CB9C_456C_97D1_396D93CFF479_.wvu.Cols" localSheetId="8" hidden="1">Equity!#REF!,Equity!#REF!</definedName>
    <definedName name="Z_D7D76B3D_CB9C_456C_97D1_396D93CFF479_.wvu.Cols" localSheetId="7" hidden="1">'Financial statements'!#REF!,'Financial statements'!#REF!</definedName>
    <definedName name="Z_D7D76B3D_CB9C_456C_97D1_396D93CFF479_.wvu.Cols" localSheetId="3" hidden="1">Network!#REF!,Network!#REF!</definedName>
    <definedName name="Z_D7D76B3D_CB9C_456C_97D1_396D93CFF479_.wvu.Cols" localSheetId="1" hidden="1">'Revenue per product category'!#REF!,'Revenue per product category'!#REF!</definedName>
    <definedName name="Z_D7D76B3D_CB9C_456C_97D1_396D93CFF479_.wvu.Cols" localSheetId="2" hidden="1">'Revenue per region and market'!#REF!,'Revenue per region and market'!#REF!</definedName>
    <definedName name="Z_D7D76B3D_CB9C_456C_97D1_396D93CFF479_.wvu.Cols" localSheetId="0" hidden="1">'Revenue per sales channel'!#REF!,'Revenue per sales channel'!#REF!</definedName>
    <definedName name="Z_D7D76B3D_CB9C_456C_97D1_396D93CFF479_.wvu.Cols" localSheetId="6" hidden="1">'Segment info'!#REF!,'Segment info'!#REF!</definedName>
    <definedName name="Z_D7D76B3D_CB9C_456C_97D1_396D93CFF479_.wvu.Cols" localSheetId="9" hidden="1">'Working capital'!#REF!,'Working capital'!#REF!</definedName>
    <definedName name="Z_D7D76B3D_CB9C_456C_97D1_396D93CFF479_.wvu.Rows" localSheetId="11" hidden="1">Acquisitions!#REF!,Acquisitions!#REF!,Acquisitions!#REF!</definedName>
    <definedName name="Z_D7D76B3D_CB9C_456C_97D1_396D93CFF479_.wvu.Rows" localSheetId="10" hidden="1">'Commodity prices'!#REF!,'Commodity prices'!#REF!,'Commodity prices'!#REF!</definedName>
    <definedName name="Z_D7D76B3D_CB9C_456C_97D1_396D93CFF479_.wvu.Rows" localSheetId="4" hidden="1">'Concept stores'!#REF!,'Concept stores'!#REF!,'Concept stores'!#REF!</definedName>
    <definedName name="Z_D7D76B3D_CB9C_456C_97D1_396D93CFF479_.wvu.Rows" localSheetId="5" hidden="1">'Cost, GM, EBITDA'!#REF!,'Cost, GM, EBITDA'!#REF!,'Cost, GM, EBITDA'!#REF!</definedName>
    <definedName name="Z_D7D76B3D_CB9C_456C_97D1_396D93CFF479_.wvu.Rows" localSheetId="8" hidden="1">Equity!#REF!,Equity!#REF!,Equity!#REF!</definedName>
    <definedName name="Z_D7D76B3D_CB9C_456C_97D1_396D93CFF479_.wvu.Rows" localSheetId="7" hidden="1">'Financial statements'!#REF!,'Financial statements'!#REF!,'Financial statements'!#REF!</definedName>
    <definedName name="Z_D7D76B3D_CB9C_456C_97D1_396D93CFF479_.wvu.Rows" localSheetId="3" hidden="1">Network!#REF!,Network!#REF!,Network!#REF!</definedName>
    <definedName name="Z_D7D76B3D_CB9C_456C_97D1_396D93CFF479_.wvu.Rows" localSheetId="1" hidden="1">'Revenue per product category'!#REF!,'Revenue per product category'!#REF!,'Revenue per product category'!#REF!</definedName>
    <definedName name="Z_D7D76B3D_CB9C_456C_97D1_396D93CFF479_.wvu.Rows" localSheetId="2" hidden="1">'Revenue per region and market'!#REF!,'Revenue per region and market'!#REF!,'Revenue per region and market'!#REF!</definedName>
    <definedName name="Z_D7D76B3D_CB9C_456C_97D1_396D93CFF479_.wvu.Rows" localSheetId="0" hidden="1">'Revenue per sales channel'!#REF!,'Revenue per sales channel'!#REF!,'Revenue per sales channel'!#REF!</definedName>
    <definedName name="Z_D7D76B3D_CB9C_456C_97D1_396D93CFF479_.wvu.Rows" localSheetId="6" hidden="1">'Segment info'!#REF!,'Segment info'!#REF!,'Segment info'!#REF!</definedName>
    <definedName name="Z_D7D76B3D_CB9C_456C_97D1_396D93CFF479_.wvu.Rows" localSheetId="9" hidden="1">'Working capital'!#REF!,'Working capital'!#REF!,'Working capital'!#REF!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9" l="1"/>
  <c r="M25" i="9"/>
  <c r="L25" i="9"/>
  <c r="K25" i="9"/>
  <c r="J25" i="9"/>
  <c r="I25" i="9"/>
  <c r="H25" i="9"/>
  <c r="G25" i="9"/>
  <c r="F25" i="9"/>
  <c r="E25" i="9"/>
  <c r="D25" i="9"/>
  <c r="C25" i="9"/>
  <c r="N124" i="8"/>
  <c r="M124" i="8"/>
  <c r="L124" i="8"/>
  <c r="K124" i="8"/>
  <c r="J124" i="8"/>
  <c r="I124" i="8"/>
  <c r="H124" i="8"/>
  <c r="G124" i="8"/>
  <c r="F124" i="8"/>
  <c r="E124" i="8"/>
  <c r="D124" i="8"/>
  <c r="C124" i="8"/>
  <c r="N126" i="8"/>
  <c r="M126" i="8"/>
  <c r="L126" i="8"/>
  <c r="K126" i="8"/>
  <c r="J126" i="8"/>
  <c r="I126" i="8"/>
  <c r="H126" i="8"/>
  <c r="G126" i="8"/>
  <c r="F126" i="8"/>
  <c r="E126" i="8"/>
  <c r="D126" i="8"/>
  <c r="C126" i="8"/>
  <c r="N125" i="8"/>
  <c r="M125" i="8"/>
  <c r="L125" i="8"/>
  <c r="K125" i="8"/>
  <c r="J125" i="8"/>
  <c r="I125" i="8"/>
  <c r="H125" i="8"/>
  <c r="G125" i="8"/>
  <c r="F125" i="8"/>
  <c r="E125" i="8"/>
  <c r="D125" i="8"/>
  <c r="C125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N123" i="8"/>
  <c r="M123" i="8"/>
  <c r="L123" i="8"/>
  <c r="K123" i="8"/>
  <c r="J123" i="8"/>
  <c r="I123" i="8"/>
  <c r="H123" i="8"/>
  <c r="G123" i="8"/>
  <c r="F123" i="8"/>
  <c r="E123" i="8"/>
  <c r="D123" i="8"/>
  <c r="C123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N84" i="8"/>
  <c r="M84" i="8"/>
  <c r="L84" i="8"/>
  <c r="K84" i="8"/>
  <c r="J84" i="8"/>
  <c r="I84" i="8"/>
  <c r="H84" i="8"/>
  <c r="G84" i="8"/>
  <c r="F84" i="8"/>
  <c r="E84" i="8"/>
  <c r="D84" i="8"/>
  <c r="C84" i="8"/>
  <c r="N77" i="8"/>
  <c r="M77" i="8"/>
  <c r="L77" i="8"/>
  <c r="K77" i="8"/>
  <c r="J77" i="8"/>
  <c r="I77" i="8"/>
  <c r="H77" i="8"/>
  <c r="G77" i="8"/>
  <c r="F77" i="8"/>
  <c r="E77" i="8"/>
  <c r="D77" i="8"/>
  <c r="C77" i="8"/>
  <c r="N44" i="8"/>
  <c r="M44" i="8"/>
  <c r="L44" i="8"/>
  <c r="K44" i="8"/>
  <c r="J44" i="8"/>
  <c r="I44" i="8"/>
  <c r="H44" i="8"/>
  <c r="G44" i="8"/>
  <c r="F44" i="8"/>
  <c r="E44" i="8"/>
  <c r="D44" i="8"/>
  <c r="C44" i="8"/>
  <c r="N38" i="8"/>
  <c r="M38" i="8"/>
  <c r="L38" i="8"/>
  <c r="N19" i="8"/>
  <c r="M19" i="8"/>
  <c r="L19" i="8"/>
  <c r="K19" i="8"/>
  <c r="K38" i="8" s="1"/>
  <c r="J19" i="8"/>
  <c r="J38" i="8" s="1"/>
  <c r="I19" i="8"/>
  <c r="I38" i="8" s="1"/>
  <c r="H19" i="8"/>
  <c r="H38" i="8" s="1"/>
  <c r="G19" i="8"/>
  <c r="G38" i="8" s="1"/>
  <c r="F19" i="8"/>
  <c r="F38" i="8" s="1"/>
  <c r="E19" i="8"/>
  <c r="E38" i="8" s="1"/>
  <c r="D19" i="8"/>
  <c r="D38" i="8" s="1"/>
  <c r="C19" i="8"/>
  <c r="C38" i="8" s="1"/>
  <c r="N19" i="6"/>
  <c r="M19" i="6"/>
  <c r="L19" i="6"/>
  <c r="K19" i="6"/>
  <c r="J19" i="6"/>
  <c r="I19" i="6"/>
  <c r="H19" i="6"/>
  <c r="G19" i="6"/>
  <c r="F19" i="6"/>
  <c r="E19" i="6"/>
  <c r="D19" i="6"/>
  <c r="C19" i="6"/>
  <c r="N11" i="6"/>
  <c r="M11" i="6"/>
  <c r="L11" i="6"/>
  <c r="K11" i="6"/>
  <c r="N49" i="5"/>
  <c r="M49" i="5"/>
  <c r="L49" i="5"/>
  <c r="K49" i="5"/>
  <c r="J49" i="5"/>
  <c r="I49" i="5"/>
  <c r="H49" i="5"/>
  <c r="G49" i="5"/>
  <c r="F49" i="5"/>
  <c r="E49" i="5"/>
  <c r="D49" i="5"/>
  <c r="C49" i="5"/>
  <c r="N17" i="4"/>
  <c r="N9" i="4" s="1"/>
  <c r="M17" i="4"/>
  <c r="M9" i="4" s="1"/>
  <c r="L17" i="4"/>
  <c r="L9" i="4" s="1"/>
  <c r="K17" i="4"/>
  <c r="K9" i="4" s="1"/>
  <c r="J17" i="4"/>
  <c r="J9" i="4" s="1"/>
  <c r="I17" i="4"/>
  <c r="I9" i="4" s="1"/>
  <c r="H17" i="4"/>
  <c r="H9" i="4" s="1"/>
  <c r="G17" i="4"/>
  <c r="G9" i="4" s="1"/>
  <c r="F17" i="4"/>
  <c r="F9" i="4" s="1"/>
  <c r="E17" i="4"/>
  <c r="E9" i="4" s="1"/>
  <c r="D17" i="4"/>
  <c r="D9" i="4" s="1"/>
  <c r="C17" i="4"/>
  <c r="C9" i="4" s="1"/>
  <c r="N13" i="4"/>
  <c r="M13" i="4"/>
  <c r="L13" i="4"/>
  <c r="K13" i="4"/>
  <c r="J13" i="4"/>
  <c r="I13" i="4"/>
  <c r="H13" i="4"/>
  <c r="G13" i="4"/>
  <c r="F13" i="4"/>
  <c r="E13" i="4"/>
  <c r="D13" i="4"/>
  <c r="C13" i="4"/>
  <c r="N50" i="3"/>
  <c r="M50" i="3"/>
  <c r="L50" i="3"/>
  <c r="N39" i="3"/>
  <c r="M39" i="3"/>
  <c r="L39" i="3"/>
  <c r="N28" i="3"/>
  <c r="M28" i="3"/>
  <c r="L28" i="3"/>
  <c r="K28" i="3"/>
  <c r="N20" i="3"/>
  <c r="M20" i="3"/>
  <c r="L20" i="3"/>
  <c r="K20" i="3"/>
  <c r="N12" i="3"/>
  <c r="M12" i="3"/>
  <c r="L12" i="3"/>
  <c r="K12" i="3"/>
  <c r="J4" i="3"/>
  <c r="J28" i="3" s="1"/>
  <c r="I4" i="3"/>
  <c r="I28" i="3" s="1"/>
  <c r="H4" i="3"/>
  <c r="H28" i="3" s="1"/>
  <c r="G4" i="3"/>
  <c r="G28" i="3" s="1"/>
  <c r="F4" i="3"/>
  <c r="F28" i="3" s="1"/>
  <c r="E4" i="3"/>
  <c r="E28" i="3" s="1"/>
  <c r="D4" i="3"/>
  <c r="D28" i="3" s="1"/>
  <c r="C4" i="3"/>
  <c r="C28" i="3" s="1"/>
  <c r="N22" i="2"/>
  <c r="M22" i="2"/>
  <c r="L22" i="2"/>
  <c r="K22" i="2"/>
  <c r="J22" i="2"/>
  <c r="I22" i="2"/>
  <c r="H22" i="2"/>
  <c r="G22" i="2"/>
  <c r="N13" i="2"/>
  <c r="M13" i="2"/>
  <c r="L13" i="2"/>
  <c r="K13" i="2"/>
  <c r="J13" i="2"/>
  <c r="I13" i="2"/>
  <c r="H13" i="2"/>
  <c r="G13" i="2"/>
  <c r="N61" i="1"/>
  <c r="M61" i="1"/>
  <c r="L61" i="1"/>
  <c r="J61" i="1"/>
  <c r="I61" i="1"/>
  <c r="H61" i="1"/>
  <c r="G61" i="1"/>
  <c r="N55" i="1"/>
  <c r="M55" i="1"/>
  <c r="L55" i="1"/>
  <c r="J55" i="1"/>
  <c r="I55" i="1"/>
  <c r="H55" i="1"/>
  <c r="N49" i="1"/>
  <c r="M49" i="1"/>
  <c r="L49" i="1"/>
  <c r="J49" i="1"/>
  <c r="I49" i="1"/>
  <c r="H49" i="1"/>
  <c r="G49" i="1"/>
  <c r="G55" i="1" s="1"/>
  <c r="F49" i="1"/>
  <c r="E49" i="1"/>
  <c r="D49" i="1"/>
  <c r="C49" i="1"/>
  <c r="N41" i="1"/>
  <c r="M41" i="1"/>
  <c r="L41" i="1"/>
  <c r="J41" i="1"/>
  <c r="I41" i="1"/>
  <c r="H41" i="1"/>
  <c r="G41" i="1"/>
  <c r="N34" i="1"/>
  <c r="M34" i="1"/>
  <c r="L34" i="1"/>
  <c r="N27" i="1"/>
  <c r="M27" i="1"/>
  <c r="L27" i="1"/>
  <c r="J27" i="1"/>
  <c r="I27" i="1"/>
  <c r="H27" i="1"/>
  <c r="G27" i="1"/>
  <c r="F27" i="1"/>
  <c r="E27" i="1"/>
  <c r="D27" i="1"/>
  <c r="C27" i="1"/>
  <c r="N19" i="1"/>
  <c r="M19" i="1"/>
  <c r="L19" i="1"/>
  <c r="N11" i="1"/>
  <c r="M11" i="1"/>
  <c r="L11" i="1"/>
  <c r="G11" i="1"/>
  <c r="I39" i="3" l="1"/>
  <c r="I50" i="3"/>
  <c r="H39" i="3"/>
  <c r="H50" i="3"/>
  <c r="J50" i="3"/>
  <c r="J39" i="3"/>
  <c r="G50" i="3"/>
  <c r="G39" i="3"/>
  <c r="J12" i="3"/>
  <c r="J20" i="3"/>
  <c r="C127" i="8"/>
  <c r="G127" i="8"/>
  <c r="K127" i="8"/>
  <c r="G34" i="1"/>
  <c r="G12" i="3"/>
  <c r="G20" i="3"/>
  <c r="K50" i="3"/>
  <c r="K39" i="3"/>
  <c r="D127" i="8"/>
  <c r="H127" i="8"/>
  <c r="L127" i="8"/>
  <c r="H12" i="3"/>
  <c r="H20" i="3"/>
  <c r="E127" i="8"/>
  <c r="I127" i="8"/>
  <c r="M127" i="8"/>
  <c r="I12" i="3"/>
  <c r="I20" i="3"/>
  <c r="F127" i="8"/>
  <c r="J127" i="8"/>
  <c r="N127" i="8"/>
</calcChain>
</file>

<file path=xl/sharedStrings.xml><?xml version="1.0" encoding="utf-8"?>
<sst xmlns="http://schemas.openxmlformats.org/spreadsheetml/2006/main" count="581" uniqueCount="264">
  <si>
    <t>Revenue per sales channel</t>
  </si>
  <si>
    <t xml:space="preserve">Revenue per sales channel </t>
  </si>
  <si>
    <t>DKK million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</si>
  <si>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</si>
  <si>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</si>
  <si>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</si>
  <si>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</si>
  <si>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</si>
  <si>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</si>
  <si>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</si>
  <si>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</si>
  <si>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</si>
  <si>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</si>
  <si>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</si>
  <si>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</si>
  <si>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PANDORA owned retail</t>
  </si>
  <si>
    <t>Wholesale</t>
  </si>
  <si>
    <t>3rd party distribution</t>
  </si>
  <si>
    <t>Total</t>
  </si>
  <si>
    <t>Revenue growth per sales channel, DKK</t>
  </si>
  <si>
    <t>Revenue growth per sales channel, local currency</t>
  </si>
  <si>
    <t>PANDORA owned retail revenue</t>
  </si>
  <si>
    <t>PANDORA owned concept stores</t>
  </si>
  <si>
    <t>- Hereof eSTORE</t>
  </si>
  <si>
    <t>Other points of sale (retail)</t>
  </si>
  <si>
    <t xml:space="preserve">PANDORA owned retail revenue growth, DKK </t>
  </si>
  <si>
    <t>PANDORA owned retail revenue growth, local currency</t>
  </si>
  <si>
    <t>Wholesale revenue</t>
  </si>
  <si>
    <t>Franchise concept stores</t>
  </si>
  <si>
    <t>Other points of sale (wholesale)</t>
  </si>
  <si>
    <t>Wholesale revenue growth, DKK</t>
  </si>
  <si>
    <t>Wholesale revenue growth, local currency</t>
  </si>
  <si>
    <t>Revenue per product category</t>
  </si>
  <si>
    <t>Charms</t>
  </si>
  <si>
    <t>Bracelets</t>
  </si>
  <si>
    <t>Rings</t>
  </si>
  <si>
    <t>Earrings</t>
  </si>
  <si>
    <t>Necklaces &amp; Pendants</t>
  </si>
  <si>
    <t xml:space="preserve">Total </t>
  </si>
  <si>
    <t>Revenue growth per product category, DKK</t>
  </si>
  <si>
    <t>Revenue growth per product category, local currency</t>
  </si>
  <si>
    <t>Revenue per region</t>
  </si>
  <si>
    <t>EMEA</t>
  </si>
  <si>
    <t>Americas</t>
  </si>
  <si>
    <t>Asia Pacific</t>
  </si>
  <si>
    <t>Revenue growth per region, DKK</t>
  </si>
  <si>
    <t>Revenue growth per region, local currency</t>
  </si>
  <si>
    <t>Regional development in PANDORAs 7 largest markets</t>
  </si>
  <si>
    <t>UK</t>
  </si>
  <si>
    <t>Italy</t>
  </si>
  <si>
    <t>France</t>
  </si>
  <si>
    <t>Germany</t>
  </si>
  <si>
    <t>US</t>
  </si>
  <si>
    <t>Australia</t>
  </si>
  <si>
    <t>China</t>
  </si>
  <si>
    <t>Revenue growth in PANDORAs 7 largest markets, DKK</t>
  </si>
  <si>
    <t>Revenue growth in PANDORAs 7 largest markets, local currency</t>
  </si>
  <si>
    <t>Network</t>
  </si>
  <si>
    <t>Store network</t>
  </si>
  <si>
    <t>Number of points of sale</t>
  </si>
  <si>
    <t>Concept stores</t>
  </si>
  <si>
    <t xml:space="preserve"> - Hereof PANDORA owned</t>
  </si>
  <si>
    <t xml:space="preserve"> - Hereof franchise owned</t>
  </si>
  <si>
    <t xml:space="preserve"> - Hereof 3rd party distribution</t>
  </si>
  <si>
    <t>Other points of sale</t>
  </si>
  <si>
    <t>Number of other points of sale</t>
  </si>
  <si>
    <t>Other points of sale (3rd party)</t>
  </si>
  <si>
    <t>Total other points of sale</t>
  </si>
  <si>
    <t>Number of concept stores</t>
  </si>
  <si>
    <t>Russia</t>
  </si>
  <si>
    <t>Spain</t>
  </si>
  <si>
    <t>Poland</t>
  </si>
  <si>
    <t>South Africa</t>
  </si>
  <si>
    <t>Belgium</t>
  </si>
  <si>
    <t>Ireland</t>
  </si>
  <si>
    <t>Ukraine</t>
  </si>
  <si>
    <t>Netherlands</t>
  </si>
  <si>
    <t>Portugal</t>
  </si>
  <si>
    <t>Israel</t>
  </si>
  <si>
    <t>United Arab Emirates</t>
  </si>
  <si>
    <t>Czech Republic</t>
  </si>
  <si>
    <t>Turkey</t>
  </si>
  <si>
    <t>Greece</t>
  </si>
  <si>
    <t>Austria</t>
  </si>
  <si>
    <t>Denmark</t>
  </si>
  <si>
    <t>Romania</t>
  </si>
  <si>
    <t>Rest of EMEA</t>
  </si>
  <si>
    <t>Brazil</t>
  </si>
  <si>
    <t>Canada</t>
  </si>
  <si>
    <t>Caribbean</t>
  </si>
  <si>
    <t>Mexico</t>
  </si>
  <si>
    <t>Rest of Americas</t>
  </si>
  <si>
    <t>Hong Kong</t>
  </si>
  <si>
    <t>Malaysia</t>
  </si>
  <si>
    <t>Singapore</t>
  </si>
  <si>
    <t>New Zealand</t>
  </si>
  <si>
    <t>Philippines</t>
  </si>
  <si>
    <t>Thailand</t>
  </si>
  <si>
    <t>Rest of Asia Pacific</t>
  </si>
  <si>
    <t>All markets</t>
  </si>
  <si>
    <t>Number of O&amp;O</t>
  </si>
  <si>
    <t>Cost, GM and EBITDA</t>
  </si>
  <si>
    <t>Cost of sales and gross profit</t>
  </si>
  <si>
    <t>Revenue</t>
  </si>
  <si>
    <t>Cost of sales</t>
  </si>
  <si>
    <t>Gross profit</t>
  </si>
  <si>
    <t>Operational expense development including depreciation and amortisation</t>
  </si>
  <si>
    <t>Sales &amp; distributions expenses</t>
  </si>
  <si>
    <t>Marketing expenses</t>
  </si>
  <si>
    <t>Administration expenses</t>
  </si>
  <si>
    <t>Total operating expenses</t>
  </si>
  <si>
    <t>EBITDA per region</t>
  </si>
  <si>
    <t>Group</t>
  </si>
  <si>
    <t>Segment information</t>
  </si>
  <si>
    <t>Revenue, EMEA</t>
  </si>
  <si>
    <t>Revenue, Americas</t>
  </si>
  <si>
    <t>Revenue, Asia Pacific</t>
  </si>
  <si>
    <t>Revenue, Group</t>
  </si>
  <si>
    <t>Segment profit (EBITDA), EMEA</t>
  </si>
  <si>
    <t>Segment profit (EBITDA), Americas</t>
  </si>
  <si>
    <t>Segment profit (EBITDA), Asia Pacific</t>
  </si>
  <si>
    <t>Segment profit (EBITDA), Group</t>
  </si>
  <si>
    <t>Depreciation, amortisation and impairment losses</t>
  </si>
  <si>
    <t>Consolidated operating profit (EBIT)</t>
  </si>
  <si>
    <t>Financial Statements</t>
  </si>
  <si>
    <t>Consolidated income statement</t>
  </si>
  <si>
    <t>Sales, distribution and marketing expenses</t>
  </si>
  <si>
    <t>Administrative expenses</t>
  </si>
  <si>
    <t>Operating profit</t>
  </si>
  <si>
    <t>Financial income</t>
  </si>
  <si>
    <t>Financial expenses</t>
  </si>
  <si>
    <t>Profit before tax</t>
  </si>
  <si>
    <t>Income tax expenses</t>
  </si>
  <si>
    <t>Net profit for the period</t>
  </si>
  <si>
    <t>Consolidated statement of comprehensive income</t>
  </si>
  <si>
    <t>Other comprehensive income:</t>
  </si>
  <si>
    <t>Exchange rate adjustments of investments in subs.</t>
  </si>
  <si>
    <t>Fair value adjustment of hedging instruments</t>
  </si>
  <si>
    <t>Fair value adjustment of obligation to acquire non-controlling interests</t>
  </si>
  <si>
    <t>Tax on comprehensive income, hedging instruments, income/expense</t>
  </si>
  <si>
    <t>Other comprehensive income, net of tax</t>
  </si>
  <si>
    <t>Total comprehensive income for the period</t>
  </si>
  <si>
    <t>Consolidated balance sheet</t>
  </si>
  <si>
    <t>Goodwill</t>
  </si>
  <si>
    <t>Brand</t>
  </si>
  <si>
    <t>Distribution network</t>
  </si>
  <si>
    <t>Distribution rights</t>
  </si>
  <si>
    <t>Other intangible assets</t>
  </si>
  <si>
    <t>Total intangible assets</t>
  </si>
  <si>
    <t>Property, plant and equipment</t>
  </si>
  <si>
    <t>Deferred tax assets</t>
  </si>
  <si>
    <t>Other financial assets</t>
  </si>
  <si>
    <t>Total non-current assets</t>
  </si>
  <si>
    <t>Inventories</t>
  </si>
  <si>
    <t>Derivative financial instruments</t>
  </si>
  <si>
    <t>Trade receivables</t>
  </si>
  <si>
    <t>Income tax receivables</t>
  </si>
  <si>
    <t>Other receivables</t>
  </si>
  <si>
    <t>Cash</t>
  </si>
  <si>
    <t>Total current assets</t>
  </si>
  <si>
    <t>Total assets</t>
  </si>
  <si>
    <t>Share capital</t>
  </si>
  <si>
    <t>Share premium</t>
  </si>
  <si>
    <t>Treasury shares</t>
  </si>
  <si>
    <t>Reserves</t>
  </si>
  <si>
    <t>Dividend proposed</t>
  </si>
  <si>
    <t>Retained earnings</t>
  </si>
  <si>
    <t>Total equity</t>
  </si>
  <si>
    <t>Provisions</t>
  </si>
  <si>
    <t>Loans and borrowings</t>
  </si>
  <si>
    <t>Deferred tax liabilities</t>
  </si>
  <si>
    <t>Other payables</t>
  </si>
  <si>
    <t>Total non-current liabilities</t>
  </si>
  <si>
    <t>Trade payables</t>
  </si>
  <si>
    <t>Income tax payables</t>
  </si>
  <si>
    <t>Total current liabilities</t>
  </si>
  <si>
    <t>Total liabilities</t>
  </si>
  <si>
    <t>Total Equity and Liabilities</t>
  </si>
  <si>
    <t>Consolidated cash flow statement</t>
  </si>
  <si>
    <t>Depreciation, amortisation and inpairment losses</t>
  </si>
  <si>
    <t>Share based payments</t>
  </si>
  <si>
    <t>Change in inventories</t>
  </si>
  <si>
    <t>Change in receivables</t>
  </si>
  <si>
    <t>Change in payables and other liabilities</t>
  </si>
  <si>
    <t>Other non-cash adjustments</t>
  </si>
  <si>
    <t>Interest etc. received</t>
  </si>
  <si>
    <t>Interest etc. paid</t>
  </si>
  <si>
    <t>Income taxes paid</t>
  </si>
  <si>
    <t>Cash flow from operating activities, net</t>
  </si>
  <si>
    <t>Acquisitions of subs. and activities, net of cash acquired</t>
  </si>
  <si>
    <t>Divestment of businesses</t>
  </si>
  <si>
    <t>Purchase of intangible assets</t>
  </si>
  <si>
    <t>Purchase of property, plant and equipment</t>
  </si>
  <si>
    <t>Change in other non-current assets</t>
  </si>
  <si>
    <t>Proceeds from sale of property, plant and equipment</t>
  </si>
  <si>
    <t>Cash flow from investing activities, net</t>
  </si>
  <si>
    <t xml:space="preserve">Capital increase including share premium, net </t>
  </si>
  <si>
    <t>Dividend paid</t>
  </si>
  <si>
    <t>Purchase of treasury shares</t>
  </si>
  <si>
    <t>Proceeds from loans and borrowings</t>
  </si>
  <si>
    <t xml:space="preserve">Repayment of loans and borrowings </t>
  </si>
  <si>
    <t>Cash flow from financing activities, net</t>
  </si>
  <si>
    <t>Net increase/decrease in cash</t>
  </si>
  <si>
    <t>Cash at beginning of period</t>
  </si>
  <si>
    <t>Exchange gains/losses, net</t>
  </si>
  <si>
    <t>Cash at end of period</t>
  </si>
  <si>
    <t>- Interests etc. received</t>
  </si>
  <si>
    <t>- Interests etc. paid</t>
  </si>
  <si>
    <t>- Acquisition of subs and activities, net of cash acquired</t>
  </si>
  <si>
    <t>- Divestment of businesses</t>
  </si>
  <si>
    <t>Free cash flow</t>
  </si>
  <si>
    <t>Unutilised credit facilities</t>
  </si>
  <si>
    <t>Equity</t>
  </si>
  <si>
    <t>Equity development</t>
  </si>
  <si>
    <t>Equity at 1 January</t>
  </si>
  <si>
    <t>Net result for the period</t>
  </si>
  <si>
    <t>Exch. rate adjustments of investments in subs.</t>
  </si>
  <si>
    <t>Tax on other comprehensive income</t>
  </si>
  <si>
    <t>Fair value adj. of obligation to acquire non-controlling interests</t>
  </si>
  <si>
    <t>Share-based payments</t>
  </si>
  <si>
    <t>Share-based payments (exercised)</t>
  </si>
  <si>
    <t>Share-based payments (tax)</t>
  </si>
  <si>
    <t>Reduction of share capital</t>
  </si>
  <si>
    <t>Equity at end of period</t>
  </si>
  <si>
    <t>Equity specification</t>
  </si>
  <si>
    <t>Translation reserve</t>
  </si>
  <si>
    <t>Hedge reserve</t>
  </si>
  <si>
    <t>Retatined earnings</t>
  </si>
  <si>
    <t>Operating working capital</t>
  </si>
  <si>
    <t>Operating working capital as a share of revenue</t>
  </si>
  <si>
    <t>Share of preceding 12 months' revenue</t>
  </si>
  <si>
    <t>Inventory</t>
  </si>
  <si>
    <t>Realised commodity prices</t>
  </si>
  <si>
    <t>USD / OZ</t>
  </si>
  <si>
    <t>Gold price</t>
  </si>
  <si>
    <t>Silver price</t>
  </si>
  <si>
    <t>Acquisitions</t>
  </si>
  <si>
    <t>Property, pland and equipment</t>
  </si>
  <si>
    <t>Other non-current receivables</t>
  </si>
  <si>
    <t>Receivables</t>
  </si>
  <si>
    <t>Assets acquired</t>
  </si>
  <si>
    <t>Non-current liabilities</t>
  </si>
  <si>
    <t>Payables</t>
  </si>
  <si>
    <t>Other non-current liabilities</t>
  </si>
  <si>
    <t>Liabilities assumed</t>
  </si>
  <si>
    <t>Total identifiable net assets acquired</t>
  </si>
  <si>
    <t>Goodwill arising on the acquisitions</t>
  </si>
  <si>
    <t>Purchase consideration</t>
  </si>
  <si>
    <t>Cash movements on acquisitions:</t>
  </si>
  <si>
    <t>Prepaid, previous year</t>
  </si>
  <si>
    <t>Consideration transferred regarding previous years</t>
  </si>
  <si>
    <t>Deferred payment (including earn-out)</t>
  </si>
  <si>
    <t>Cash acquired</t>
  </si>
  <si>
    <t>Net cash flows on acquisition for the period</t>
  </si>
  <si>
    <t>Prepayments, acquisitions</t>
  </si>
  <si>
    <t>Net cash flows on acquisitions</t>
  </si>
  <si>
    <t>Cash flows from divestment of businesses</t>
  </si>
  <si>
    <t>Net cash flows from business acquisitions</t>
  </si>
  <si>
    <t>Items not to be reclassified to profit/loss for the period</t>
  </si>
  <si>
    <t>Acutarial gain/loss on defined benefit plans, net of tax</t>
  </si>
  <si>
    <t>Items not to be reclassified to profit/loss for the period, net of tax</t>
  </si>
  <si>
    <t xml:space="preserve">Actuarial gain/loss </t>
  </si>
  <si>
    <t>Items that may be reclassified to profit/loss for the period</t>
  </si>
  <si>
    <t>Items that may be reclassified to profit/loss for the period, net of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</si>
</sst>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3" fontId="4" fillId="2" borderId="0" xfId="0" applyNumberFormat="1" applyFont="1" applyFill="1"/>
    <xf numFmtId="0" fontId="5" fillId="2" borderId="0" xfId="0" applyFont="1" applyFill="1"/>
    <xf numFmtId="0" fontId="2" fillId="2" borderId="1" xfId="0" applyFont="1" applyFill="1" applyBorder="1"/>
    <xf numFmtId="0" fontId="0" fillId="2" borderId="1" xfId="1" applyNumberFormat="1" applyFont="1" applyFill="1" applyBorder="1"/>
    <xf numFmtId="0" fontId="2" fillId="2" borderId="1" xfId="1" applyNumberFormat="1" applyFont="1" applyFill="1" applyBorder="1"/>
    <xf numFmtId="0" fontId="2" fillId="2" borderId="1" xfId="1" applyNumberFormat="1" applyFont="1" applyFill="1" applyBorder="1" applyAlignment="1">
      <alignment horizontal="right" vertical="top" wrapText="1"/>
    </xf>
    <xf numFmtId="0" fontId="6" fillId="2" borderId="1" xfId="1" applyNumberFormat="1" applyFont="1" applyFill="1" applyBorder="1" applyAlignment="1">
      <alignment horizontal="right" wrapText="1"/>
    </xf>
    <xf numFmtId="0" fontId="0" fillId="2" borderId="2" xfId="0" applyFont="1" applyFill="1" applyBorder="1"/>
    <xf numFmtId="0" fontId="2" fillId="2" borderId="2" xfId="1" applyNumberFormat="1" applyFont="1" applyFill="1" applyBorder="1"/>
    <xf numFmtId="165" fontId="1" fillId="2" borderId="2" xfId="1" applyNumberFormat="1" applyFont="1" applyFill="1" applyBorder="1"/>
    <xf numFmtId="0" fontId="0" fillId="2" borderId="0" xfId="0" quotePrefix="1" applyFill="1" applyBorder="1"/>
    <xf numFmtId="0" fontId="2" fillId="2" borderId="0" xfId="1" applyNumberFormat="1" applyFont="1" applyFill="1" applyBorder="1"/>
    <xf numFmtId="165" fontId="1" fillId="2" borderId="0" xfId="1" applyNumberFormat="1" applyFont="1" applyFill="1" applyBorder="1"/>
    <xf numFmtId="0" fontId="0" fillId="2" borderId="0" xfId="0" applyFill="1" applyBorder="1"/>
    <xf numFmtId="0" fontId="0" fillId="2" borderId="0" xfId="1" applyNumberFormat="1" applyFont="1" applyFill="1" applyBorder="1"/>
    <xf numFmtId="0" fontId="7" fillId="0" borderId="3" xfId="0" applyFont="1" applyFill="1" applyBorder="1"/>
    <xf numFmtId="0" fontId="2" fillId="2" borderId="3" xfId="1" applyNumberFormat="1" applyFont="1" applyFill="1" applyBorder="1"/>
    <xf numFmtId="165" fontId="2" fillId="2" borderId="3" xfId="1" applyNumberFormat="1" applyFont="1" applyFill="1" applyBorder="1"/>
    <xf numFmtId="0" fontId="8" fillId="2" borderId="0" xfId="0" applyFont="1" applyFill="1"/>
    <xf numFmtId="0" fontId="6" fillId="0" borderId="1" xfId="1" applyNumberFormat="1" applyFont="1" applyFill="1" applyBorder="1" applyAlignment="1">
      <alignment horizontal="right" wrapText="1"/>
    </xf>
    <xf numFmtId="9" fontId="1" fillId="0" borderId="2" xfId="1" applyNumberFormat="1" applyFont="1" applyFill="1" applyBorder="1"/>
    <xf numFmtId="9" fontId="1" fillId="2" borderId="2" xfId="1" applyNumberFormat="1" applyFont="1" applyFill="1" applyBorder="1"/>
    <xf numFmtId="9" fontId="1" fillId="0" borderId="0" xfId="1" applyNumberFormat="1" applyFont="1" applyFill="1" applyBorder="1"/>
    <xf numFmtId="9" fontId="1" fillId="2" borderId="0" xfId="1" applyNumberFormat="1" applyFont="1" applyFill="1" applyBorder="1"/>
    <xf numFmtId="9" fontId="2" fillId="0" borderId="3" xfId="1" applyNumberFormat="1" applyFont="1" applyFill="1" applyBorder="1"/>
    <xf numFmtId="9" fontId="2" fillId="2" borderId="3" xfId="1" applyNumberFormat="1" applyFont="1" applyFill="1" applyBorder="1"/>
    <xf numFmtId="0" fontId="0" fillId="0" borderId="1" xfId="1" applyNumberFormat="1" applyFont="1" applyFill="1" applyBorder="1"/>
    <xf numFmtId="0" fontId="2" fillId="0" borderId="1" xfId="1" applyNumberFormat="1" applyFont="1" applyFill="1" applyBorder="1" applyAlignment="1">
      <alignment horizontal="right" vertical="top" wrapText="1"/>
    </xf>
    <xf numFmtId="0" fontId="2" fillId="0" borderId="2" xfId="1" applyNumberFormat="1" applyFont="1" applyFill="1" applyBorder="1"/>
    <xf numFmtId="0" fontId="2" fillId="0" borderId="0" xfId="1" applyNumberFormat="1" applyFont="1" applyFill="1" applyBorder="1"/>
    <xf numFmtId="0" fontId="0" fillId="0" borderId="0" xfId="1" applyNumberFormat="1" applyFont="1" applyFill="1" applyBorder="1"/>
    <xf numFmtId="0" fontId="2" fillId="0" borderId="3" xfId="1" applyNumberFormat="1" applyFont="1" applyFill="1" applyBorder="1"/>
    <xf numFmtId="0" fontId="0" fillId="2" borderId="0" xfId="0" applyFont="1" applyFill="1" applyBorder="1"/>
    <xf numFmtId="0" fontId="0" fillId="0" borderId="0" xfId="0" applyFill="1"/>
    <xf numFmtId="0" fontId="2" fillId="0" borderId="1" xfId="0" applyFont="1" applyFill="1" applyBorder="1"/>
    <xf numFmtId="0" fontId="0" fillId="2" borderId="0" xfId="0" quotePrefix="1" applyFont="1" applyFill="1" applyBorder="1"/>
    <xf numFmtId="0" fontId="2" fillId="2" borderId="0" xfId="0" applyFont="1" applyFill="1" applyBorder="1"/>
    <xf numFmtId="0" fontId="0" fillId="0" borderId="0" xfId="0" applyFont="1" applyFill="1" applyBorder="1"/>
    <xf numFmtId="0" fontId="2" fillId="2" borderId="0" xfId="0" applyFont="1" applyFill="1"/>
    <xf numFmtId="0" fontId="0" fillId="2" borderId="1" xfId="0" quotePrefix="1" applyFill="1" applyBorder="1"/>
    <xf numFmtId="165" fontId="1" fillId="2" borderId="1" xfId="1" applyNumberFormat="1" applyFont="1" applyFill="1" applyBorder="1"/>
    <xf numFmtId="0" fontId="2" fillId="0" borderId="1" xfId="1" applyNumberFormat="1" applyFont="1" applyFill="1" applyBorder="1"/>
    <xf numFmtId="0" fontId="0" fillId="0" borderId="0" xfId="0" quotePrefix="1" applyFill="1" applyBorder="1"/>
    <xf numFmtId="0" fontId="0" fillId="0" borderId="1" xfId="0" quotePrefix="1" applyFill="1" applyBorder="1"/>
    <xf numFmtId="9" fontId="1" fillId="0" borderId="1" xfId="1" applyNumberFormat="1" applyFont="1" applyFill="1" applyBorder="1"/>
    <xf numFmtId="9" fontId="1" fillId="2" borderId="1" xfId="1" applyNumberFormat="1" applyFont="1" applyFill="1" applyBorder="1"/>
    <xf numFmtId="0" fontId="7" fillId="0" borderId="0" xfId="0" applyFont="1" applyFill="1" applyBorder="1"/>
    <xf numFmtId="165" fontId="2" fillId="2" borderId="0" xfId="1" applyNumberFormat="1" applyFont="1" applyFill="1" applyBorder="1"/>
    <xf numFmtId="0" fontId="7" fillId="0" borderId="1" xfId="0" applyFont="1" applyFill="1" applyBorder="1"/>
    <xf numFmtId="165" fontId="2" fillId="2" borderId="1" xfId="1" applyNumberFormat="1" applyFont="1" applyFill="1" applyBorder="1"/>
    <xf numFmtId="0" fontId="6" fillId="2" borderId="3" xfId="1" applyNumberFormat="1" applyFont="1" applyFill="1" applyBorder="1" applyAlignment="1">
      <alignment horizontal="right" wrapText="1"/>
    </xf>
    <xf numFmtId="3" fontId="1" fillId="2" borderId="0" xfId="1" applyNumberFormat="1" applyFont="1" applyFill="1" applyBorder="1"/>
    <xf numFmtId="3" fontId="2" fillId="2" borderId="3" xfId="1" applyNumberFormat="1" applyFont="1" applyFill="1" applyBorder="1"/>
    <xf numFmtId="0" fontId="1" fillId="2" borderId="0" xfId="1" applyNumberFormat="1" applyFont="1" applyFill="1" applyBorder="1"/>
    <xf numFmtId="0" fontId="1" fillId="2" borderId="0" xfId="1" applyNumberFormat="1" applyFont="1" applyFill="1" applyBorder="1" applyAlignment="1">
      <alignment horizontal="right" vertical="top" wrapText="1"/>
    </xf>
    <xf numFmtId="0" fontId="1" fillId="0" borderId="0" xfId="1" applyNumberFormat="1" applyFont="1" applyFill="1" applyBorder="1"/>
    <xf numFmtId="0" fontId="1" fillId="0" borderId="0" xfId="1" applyNumberFormat="1" applyFont="1" applyFill="1" applyBorder="1" applyAlignment="1">
      <alignment horizontal="right" vertical="top" wrapText="1"/>
    </xf>
    <xf numFmtId="0" fontId="1" fillId="2" borderId="1" xfId="1" applyNumberFormat="1" applyFont="1" applyFill="1" applyBorder="1"/>
    <xf numFmtId="0" fontId="1" fillId="2" borderId="1" xfId="1" applyNumberFormat="1" applyFont="1" applyFill="1" applyBorder="1" applyAlignment="1">
      <alignment horizontal="right" vertical="top" wrapText="1"/>
    </xf>
    <xf numFmtId="0" fontId="2" fillId="2" borderId="0" xfId="0" quotePrefix="1" applyFont="1" applyFill="1" applyBorder="1"/>
    <xf numFmtId="3" fontId="2" fillId="2" borderId="0" xfId="1" applyNumberFormat="1" applyFont="1" applyFill="1" applyBorder="1"/>
    <xf numFmtId="3" fontId="0" fillId="0" borderId="0" xfId="0" applyNumberFormat="1" applyAlignment="1">
      <alignment wrapText="1"/>
    </xf>
    <xf numFmtId="0" fontId="0" fillId="2" borderId="0" xfId="0" quotePrefix="1" applyFill="1"/>
    <xf numFmtId="0" fontId="2" fillId="2" borderId="0" xfId="1" applyNumberFormat="1" applyFont="1" applyFill="1" applyBorder="1" applyAlignment="1">
      <alignment horizontal="right" vertical="top" wrapText="1"/>
    </xf>
    <xf numFmtId="0" fontId="6" fillId="2" borderId="0" xfId="1" applyNumberFormat="1" applyFont="1" applyFill="1" applyBorder="1" applyAlignment="1">
      <alignment horizontal="right" wrapText="1"/>
    </xf>
    <xf numFmtId="166" fontId="1" fillId="2" borderId="2" xfId="1" applyNumberFormat="1" applyFont="1" applyFill="1" applyBorder="1"/>
    <xf numFmtId="166" fontId="1" fillId="2" borderId="0" xfId="1" applyNumberFormat="1" applyFont="1" applyFill="1" applyBorder="1"/>
    <xf numFmtId="166" fontId="1" fillId="2" borderId="1" xfId="1" applyNumberFormat="1" applyFont="1" applyFill="1" applyBorder="1"/>
    <xf numFmtId="166" fontId="2" fillId="2" borderId="3" xfId="1" applyNumberFormat="1" applyFont="1" applyFill="1" applyBorder="1"/>
    <xf numFmtId="3" fontId="1" fillId="2" borderId="2" xfId="1" applyNumberFormat="1" applyFont="1" applyFill="1" applyBorder="1"/>
    <xf numFmtId="0" fontId="0" fillId="2" borderId="1" xfId="0" applyFont="1" applyFill="1" applyBorder="1"/>
    <xf numFmtId="4" fontId="1" fillId="2" borderId="1" xfId="1" applyNumberFormat="1" applyFont="1" applyFill="1" applyBorder="1"/>
    <xf numFmtId="3" fontId="2" fillId="0" borderId="0" xfId="0" applyNumberFormat="1" applyFont="1"/>
    <xf numFmtId="0" fontId="0" fillId="0" borderId="0" xfId="0" applyFont="1"/>
    <xf numFmtId="0" fontId="0" fillId="0" borderId="1" xfId="1" applyNumberFormat="1" applyFont="1" applyFill="1" applyBorder="1" applyAlignment="1">
      <alignment horizontal="center"/>
    </xf>
  </cellXfs>
  <cellStyles count="2">
    <cellStyle name="Comma 2" xfId="1" xr:uid="{A338C611-C432-49D0-918E-E1A94609A38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A1FCB-E18D-4E46-8EF7-56A46B62C4A2}">
  <sheetPr codeName="Sheet118">
    <tabColor theme="1"/>
    <pageSetUpPr fitToPage="1"/>
  </sheetPr>
  <dimension ref="A1:N64"/>
  <sheetViews>
    <sheetView showGridLines="0" tabSelected="1" topLeftCell="A47" zoomScale="80" zoomScaleNormal="80" workbookViewId="0">
      <selection activeCell="A47" sqref="A47"/>
    </sheetView>
  </sheetViews>
  <sheetFormatPr defaultColWidth="9.140625" defaultRowHeight="15" x14ac:dyDescent="0.25"/>
  <cols>
    <col min="1" max="1" width="39.42578125" style="2" customWidth="1"/>
    <col min="2" max="2" width="11.140625" style="2" bestFit="1" customWidth="1"/>
    <col min="3" max="14" width="14.42578125" style="2" customWidth="1"/>
    <col min="15" max="22" width="9.140625" style="2" customWidth="1"/>
    <col min="23" max="16384" width="9.140625" style="2"/>
  </cols>
  <sheetData>
    <row r="1" spans="1:14" ht="19.5" x14ac:dyDescent="0.3">
      <c r="A1" s="1" t="s">
        <v>0</v>
      </c>
    </row>
    <row r="2" spans="1:14" s="5" customForma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8" t="s">
        <v>2</v>
      </c>
      <c r="B4" s="9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</row>
    <row r="5" spans="1:14" x14ac:dyDescent="0.25">
      <c r="A5" s="11" t="s">
        <v>15</v>
      </c>
      <c r="B5" s="12"/>
      <c r="C5" s="13">
        <v>708</v>
      </c>
      <c r="D5" s="13">
        <v>891</v>
      </c>
      <c r="E5" s="13">
        <v>1019</v>
      </c>
      <c r="F5" s="13">
        <v>1893</v>
      </c>
      <c r="G5" s="13">
        <v>1416</v>
      </c>
      <c r="H5" s="13">
        <v>1467</v>
      </c>
      <c r="I5" s="13">
        <v>1460</v>
      </c>
      <c r="J5" s="13">
        <v>2540</v>
      </c>
      <c r="K5" s="13">
        <v>1965</v>
      </c>
      <c r="L5" s="13">
        <v>2002</v>
      </c>
      <c r="M5" s="13">
        <v>1970</v>
      </c>
      <c r="N5" s="13">
        <v>3845</v>
      </c>
    </row>
    <row r="6" spans="1:14" x14ac:dyDescent="0.25">
      <c r="A6" s="14" t="s">
        <v>16</v>
      </c>
      <c r="B6" s="15"/>
      <c r="C6" s="16">
        <v>2472</v>
      </c>
      <c r="D6" s="16">
        <v>2334</v>
      </c>
      <c r="E6" s="16">
        <v>2565</v>
      </c>
      <c r="F6" s="16">
        <v>3323</v>
      </c>
      <c r="G6" s="16">
        <v>2920</v>
      </c>
      <c r="H6" s="16">
        <v>2578</v>
      </c>
      <c r="I6" s="16">
        <v>2765</v>
      </c>
      <c r="J6" s="16">
        <v>3529</v>
      </c>
      <c r="K6" s="16">
        <v>2723</v>
      </c>
      <c r="L6" s="16">
        <v>2489</v>
      </c>
      <c r="M6" s="16">
        <v>2820</v>
      </c>
      <c r="N6" s="16">
        <v>3438</v>
      </c>
    </row>
    <row r="7" spans="1:14" x14ac:dyDescent="0.25">
      <c r="A7" s="17" t="s">
        <v>17</v>
      </c>
      <c r="B7" s="18"/>
      <c r="C7" s="16">
        <v>367</v>
      </c>
      <c r="D7" s="16">
        <v>373</v>
      </c>
      <c r="E7" s="16">
        <v>327</v>
      </c>
      <c r="F7" s="16">
        <v>465</v>
      </c>
      <c r="G7" s="16">
        <v>404</v>
      </c>
      <c r="H7" s="16">
        <v>282</v>
      </c>
      <c r="I7" s="16">
        <v>387</v>
      </c>
      <c r="J7" s="16">
        <v>533</v>
      </c>
      <c r="K7" s="16">
        <v>471</v>
      </c>
      <c r="L7" s="16">
        <v>334</v>
      </c>
      <c r="M7" s="16">
        <v>404</v>
      </c>
      <c r="N7" s="16">
        <v>320</v>
      </c>
    </row>
    <row r="8" spans="1:14" x14ac:dyDescent="0.25">
      <c r="A8" s="19" t="s">
        <v>18</v>
      </c>
      <c r="B8" s="20"/>
      <c r="C8" s="21">
        <v>3547</v>
      </c>
      <c r="D8" s="21">
        <v>3598</v>
      </c>
      <c r="E8" s="21">
        <v>3911</v>
      </c>
      <c r="F8" s="21">
        <v>5681</v>
      </c>
      <c r="G8" s="21">
        <v>4740</v>
      </c>
      <c r="H8" s="21">
        <v>4327</v>
      </c>
      <c r="I8" s="21">
        <v>4612</v>
      </c>
      <c r="J8" s="21">
        <v>6602</v>
      </c>
      <c r="K8" s="21">
        <v>5159</v>
      </c>
      <c r="L8" s="21">
        <v>4825</v>
      </c>
      <c r="M8" s="21">
        <v>5194</v>
      </c>
      <c r="N8" s="21">
        <v>7603</v>
      </c>
    </row>
    <row r="9" spans="1:14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x14ac:dyDescent="0.25">
      <c r="A10" s="6" t="s">
        <v>19</v>
      </c>
      <c r="B10" s="7"/>
      <c r="C10" s="78"/>
      <c r="D10" s="78"/>
      <c r="E10" s="78"/>
      <c r="F10" s="78"/>
      <c r="G10" s="78"/>
      <c r="H10" s="78"/>
      <c r="I10" s="78"/>
      <c r="J10" s="78"/>
      <c r="K10" s="7"/>
      <c r="L10" s="7"/>
      <c r="M10" s="7"/>
      <c r="N10" s="7"/>
    </row>
    <row r="11" spans="1:14" x14ac:dyDescent="0.25">
      <c r="A11" s="8"/>
      <c r="B11" s="9"/>
      <c r="C11" s="23"/>
      <c r="D11" s="23"/>
      <c r="E11" s="23"/>
      <c r="F11" s="23"/>
      <c r="G11" s="10" t="str">
        <f>G$4</f>
        <v>Q1 2016</v>
      </c>
      <c r="H11" s="10" t="s">
        <v>8</v>
      </c>
      <c r="I11" s="10" t="s">
        <v>9</v>
      </c>
      <c r="J11" s="10" t="s">
        <v>10</v>
      </c>
      <c r="K11" s="10" t="s">
        <v>11</v>
      </c>
      <c r="L11" s="10" t="str">
        <f>L$4</f>
        <v>Q2 2017</v>
      </c>
      <c r="M11" s="10" t="str">
        <f>M$4</f>
        <v>Q3 2017</v>
      </c>
      <c r="N11" s="10" t="str">
        <f>N$4</f>
        <v>Q4 2017</v>
      </c>
    </row>
    <row r="12" spans="1:14" x14ac:dyDescent="0.25">
      <c r="A12" s="11" t="s">
        <v>15</v>
      </c>
      <c r="B12" s="12"/>
      <c r="C12" s="24"/>
      <c r="D12" s="24"/>
      <c r="E12" s="24"/>
      <c r="F12" s="24"/>
      <c r="G12" s="24">
        <v>1</v>
      </c>
      <c r="H12" s="24">
        <v>0.65</v>
      </c>
      <c r="I12" s="24">
        <v>0.43</v>
      </c>
      <c r="J12" s="24">
        <v>0.34</v>
      </c>
      <c r="K12" s="25">
        <v>0.39</v>
      </c>
      <c r="L12" s="25">
        <v>0.36</v>
      </c>
      <c r="M12" s="25">
        <v>0.35</v>
      </c>
      <c r="N12" s="25">
        <v>0.51</v>
      </c>
    </row>
    <row r="13" spans="1:14" x14ac:dyDescent="0.25">
      <c r="A13" s="14" t="s">
        <v>16</v>
      </c>
      <c r="B13" s="15"/>
      <c r="C13" s="26"/>
      <c r="D13" s="26"/>
      <c r="E13" s="26"/>
      <c r="F13" s="26"/>
      <c r="G13" s="26">
        <v>0.18</v>
      </c>
      <c r="H13" s="26">
        <v>0.1</v>
      </c>
      <c r="I13" s="26">
        <v>0.08</v>
      </c>
      <c r="J13" s="26">
        <v>0.06</v>
      </c>
      <c r="K13" s="27">
        <v>-7.0000000000000007E-2</v>
      </c>
      <c r="L13" s="27">
        <v>-0.03</v>
      </c>
      <c r="M13" s="27">
        <v>0.02</v>
      </c>
      <c r="N13" s="27">
        <v>-0.03</v>
      </c>
    </row>
    <row r="14" spans="1:14" x14ac:dyDescent="0.25">
      <c r="A14" s="17" t="s">
        <v>17</v>
      </c>
      <c r="B14" s="18"/>
      <c r="C14" s="26"/>
      <c r="D14" s="26"/>
      <c r="E14" s="26"/>
      <c r="F14" s="26"/>
      <c r="G14" s="26">
        <v>0.1</v>
      </c>
      <c r="H14" s="26">
        <v>-0.24</v>
      </c>
      <c r="I14" s="26">
        <v>0.18</v>
      </c>
      <c r="J14" s="26">
        <v>0.15</v>
      </c>
      <c r="K14" s="27">
        <v>0.17</v>
      </c>
      <c r="L14" s="27">
        <v>0.18</v>
      </c>
      <c r="M14" s="27">
        <v>0.04</v>
      </c>
      <c r="N14" s="27">
        <v>-0.4</v>
      </c>
    </row>
    <row r="15" spans="1:14" x14ac:dyDescent="0.25">
      <c r="A15" s="19" t="s">
        <v>18</v>
      </c>
      <c r="B15" s="20"/>
      <c r="C15" s="28"/>
      <c r="D15" s="28"/>
      <c r="E15" s="28"/>
      <c r="F15" s="28"/>
      <c r="G15" s="28">
        <v>0.34</v>
      </c>
      <c r="H15" s="28">
        <v>0.2</v>
      </c>
      <c r="I15" s="28">
        <v>0.18</v>
      </c>
      <c r="J15" s="28">
        <v>0.16</v>
      </c>
      <c r="K15" s="29">
        <v>0.09</v>
      </c>
      <c r="L15" s="29">
        <v>0.12</v>
      </c>
      <c r="M15" s="29">
        <v>0.13</v>
      </c>
      <c r="N15" s="29">
        <v>0.15</v>
      </c>
    </row>
    <row r="16" spans="1:14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8" spans="1:14" x14ac:dyDescent="0.25">
      <c r="A18" s="6" t="s">
        <v>20</v>
      </c>
      <c r="B18" s="7"/>
      <c r="C18" s="78"/>
      <c r="D18" s="78"/>
      <c r="E18" s="78"/>
      <c r="F18" s="78"/>
      <c r="G18" s="78"/>
      <c r="H18" s="78"/>
      <c r="I18" s="78"/>
      <c r="J18" s="78"/>
      <c r="K18" s="30"/>
      <c r="L18" s="30"/>
      <c r="M18" s="30"/>
      <c r="N18" s="30"/>
    </row>
    <row r="19" spans="1:14" x14ac:dyDescent="0.25">
      <c r="A19" s="8"/>
      <c r="B19" s="9"/>
      <c r="C19" s="23"/>
      <c r="D19" s="23"/>
      <c r="E19" s="23"/>
      <c r="F19" s="23"/>
      <c r="G19" s="10" t="s">
        <v>7</v>
      </c>
      <c r="H19" s="10" t="s">
        <v>8</v>
      </c>
      <c r="I19" s="10" t="s">
        <v>9</v>
      </c>
      <c r="J19" s="10" t="s">
        <v>10</v>
      </c>
      <c r="K19" s="10" t="s">
        <v>11</v>
      </c>
      <c r="L19" s="10" t="str">
        <f>L$4</f>
        <v>Q2 2017</v>
      </c>
      <c r="M19" s="10" t="str">
        <f>M$4</f>
        <v>Q3 2017</v>
      </c>
      <c r="N19" s="10" t="str">
        <f>N$4</f>
        <v>Q4 2017</v>
      </c>
    </row>
    <row r="20" spans="1:14" x14ac:dyDescent="0.25">
      <c r="A20" s="11" t="s">
        <v>15</v>
      </c>
      <c r="B20" s="12"/>
      <c r="C20" s="24"/>
      <c r="D20" s="24"/>
      <c r="E20" s="24"/>
      <c r="F20" s="24"/>
      <c r="G20" s="25">
        <v>1.04</v>
      </c>
      <c r="H20" s="25">
        <v>0.71</v>
      </c>
      <c r="I20" s="25">
        <v>0.47</v>
      </c>
      <c r="J20" s="25">
        <v>0.36</v>
      </c>
      <c r="K20" s="25">
        <v>0.39</v>
      </c>
      <c r="L20" s="25">
        <v>0.37</v>
      </c>
      <c r="M20" s="25">
        <v>0.4</v>
      </c>
      <c r="N20" s="25">
        <v>0.57999999999999996</v>
      </c>
    </row>
    <row r="21" spans="1:14" x14ac:dyDescent="0.25">
      <c r="A21" s="14" t="s">
        <v>16</v>
      </c>
      <c r="B21" s="15"/>
      <c r="C21" s="26"/>
      <c r="D21" s="26"/>
      <c r="E21" s="26"/>
      <c r="F21" s="26"/>
      <c r="G21" s="27">
        <v>0.19</v>
      </c>
      <c r="H21" s="27">
        <v>0.15</v>
      </c>
      <c r="I21" s="27">
        <v>0.11</v>
      </c>
      <c r="J21" s="27">
        <v>0.1</v>
      </c>
      <c r="K21" s="27">
        <v>-7.0000000000000007E-2</v>
      </c>
      <c r="L21" s="27">
        <v>-0.03</v>
      </c>
      <c r="M21" s="27">
        <v>0.05</v>
      </c>
      <c r="N21" s="27">
        <v>0.02</v>
      </c>
    </row>
    <row r="22" spans="1:14" x14ac:dyDescent="0.25">
      <c r="A22" s="17" t="s">
        <v>17</v>
      </c>
      <c r="B22" s="18"/>
      <c r="C22" s="26"/>
      <c r="D22" s="26"/>
      <c r="E22" s="26"/>
      <c r="F22" s="26"/>
      <c r="G22" s="27">
        <v>0.1</v>
      </c>
      <c r="H22" s="27">
        <v>-0.22</v>
      </c>
      <c r="I22" s="27">
        <v>0.21</v>
      </c>
      <c r="J22" s="27">
        <v>0.17</v>
      </c>
      <c r="K22" s="27">
        <v>0.16</v>
      </c>
      <c r="L22" s="27">
        <v>0.17</v>
      </c>
      <c r="M22" s="27">
        <v>0.06</v>
      </c>
      <c r="N22" s="27">
        <v>-0.38</v>
      </c>
    </row>
    <row r="23" spans="1:14" x14ac:dyDescent="0.25">
      <c r="A23" s="19" t="s">
        <v>18</v>
      </c>
      <c r="B23" s="20"/>
      <c r="C23" s="28"/>
      <c r="D23" s="28"/>
      <c r="E23" s="28"/>
      <c r="F23" s="28"/>
      <c r="G23" s="29">
        <v>0.35</v>
      </c>
      <c r="H23" s="29">
        <v>0.25</v>
      </c>
      <c r="I23" s="29">
        <v>0.21</v>
      </c>
      <c r="J23" s="29">
        <v>0.19</v>
      </c>
      <c r="K23" s="29">
        <v>0.08</v>
      </c>
      <c r="L23" s="29">
        <v>0.12</v>
      </c>
      <c r="M23" s="29">
        <v>0.16</v>
      </c>
      <c r="N23" s="29">
        <v>0.2</v>
      </c>
    </row>
    <row r="24" spans="1:14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6" spans="1:14" x14ac:dyDescent="0.25">
      <c r="A26" s="6" t="s">
        <v>21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x14ac:dyDescent="0.25">
      <c r="A27" s="8" t="s">
        <v>2</v>
      </c>
      <c r="B27" s="9"/>
      <c r="C27" s="10" t="str">
        <f>$C$4</f>
        <v>Q1 2015</v>
      </c>
      <c r="D27" s="10" t="str">
        <f>$D$4</f>
        <v>Q2 2015</v>
      </c>
      <c r="E27" s="10" t="str">
        <f>$E$4</f>
        <v>Q3 2015</v>
      </c>
      <c r="F27" s="10" t="str">
        <f>$F$4</f>
        <v>Q4 2015</v>
      </c>
      <c r="G27" s="10" t="str">
        <f>$G$4</f>
        <v>Q1 2016</v>
      </c>
      <c r="H27" s="10" t="str">
        <f>$H$4</f>
        <v>Q2 2016</v>
      </c>
      <c r="I27" s="10" t="str">
        <f>$I$4</f>
        <v>Q3 2016</v>
      </c>
      <c r="J27" s="10" t="str">
        <f>$J$4</f>
        <v>Q4 2016</v>
      </c>
      <c r="K27" s="10" t="s">
        <v>11</v>
      </c>
      <c r="L27" s="10" t="str">
        <f>L$4</f>
        <v>Q2 2017</v>
      </c>
      <c r="M27" s="10" t="str">
        <f>M$4</f>
        <v>Q3 2017</v>
      </c>
      <c r="N27" s="10" t="str">
        <f>N$4</f>
        <v>Q4 2017</v>
      </c>
    </row>
    <row r="28" spans="1:14" x14ac:dyDescent="0.25">
      <c r="A28" s="11" t="s">
        <v>22</v>
      </c>
      <c r="B28" s="12"/>
      <c r="C28" s="13">
        <v>632</v>
      </c>
      <c r="D28" s="13">
        <v>804</v>
      </c>
      <c r="E28" s="13">
        <v>897</v>
      </c>
      <c r="F28" s="13">
        <v>1716</v>
      </c>
      <c r="G28" s="13">
        <v>1261</v>
      </c>
      <c r="H28" s="13">
        <v>1324</v>
      </c>
      <c r="I28" s="13">
        <v>1322</v>
      </c>
      <c r="J28" s="13">
        <v>2359</v>
      </c>
      <c r="K28" s="13">
        <v>1843</v>
      </c>
      <c r="L28" s="13">
        <v>1882</v>
      </c>
      <c r="M28" s="13">
        <v>1865</v>
      </c>
      <c r="N28" s="13">
        <v>3624</v>
      </c>
    </row>
    <row r="29" spans="1:14" x14ac:dyDescent="0.25">
      <c r="A29" s="14" t="s">
        <v>23</v>
      </c>
      <c r="B29" s="15"/>
      <c r="C29" s="16">
        <v>69</v>
      </c>
      <c r="D29" s="16">
        <v>92</v>
      </c>
      <c r="E29" s="16">
        <v>98</v>
      </c>
      <c r="F29" s="16">
        <v>373</v>
      </c>
      <c r="G29" s="16">
        <v>187</v>
      </c>
      <c r="H29" s="16">
        <v>190</v>
      </c>
      <c r="I29" s="16">
        <v>141</v>
      </c>
      <c r="J29" s="16">
        <v>527</v>
      </c>
      <c r="K29" s="16">
        <v>304</v>
      </c>
      <c r="L29" s="16">
        <v>298</v>
      </c>
      <c r="M29" s="16">
        <v>264</v>
      </c>
      <c r="N29" s="16">
        <v>812</v>
      </c>
    </row>
    <row r="30" spans="1:14" x14ac:dyDescent="0.25">
      <c r="A30" s="17" t="s">
        <v>24</v>
      </c>
      <c r="B30" s="18"/>
      <c r="C30" s="16">
        <v>76</v>
      </c>
      <c r="D30" s="16">
        <v>87</v>
      </c>
      <c r="E30" s="16">
        <v>122</v>
      </c>
      <c r="F30" s="16">
        <v>177</v>
      </c>
      <c r="G30" s="16">
        <v>155</v>
      </c>
      <c r="H30" s="16">
        <v>143</v>
      </c>
      <c r="I30" s="16">
        <v>138</v>
      </c>
      <c r="J30" s="16">
        <v>181</v>
      </c>
      <c r="K30" s="16">
        <v>122</v>
      </c>
      <c r="L30" s="16">
        <v>120</v>
      </c>
      <c r="M30" s="16">
        <v>105</v>
      </c>
      <c r="N30" s="16">
        <v>221</v>
      </c>
    </row>
    <row r="31" spans="1:14" x14ac:dyDescent="0.25">
      <c r="A31" s="19" t="s">
        <v>18</v>
      </c>
      <c r="B31" s="20"/>
      <c r="C31" s="21">
        <v>708</v>
      </c>
      <c r="D31" s="21">
        <v>891</v>
      </c>
      <c r="E31" s="21">
        <v>1019</v>
      </c>
      <c r="F31" s="21">
        <v>1893</v>
      </c>
      <c r="G31" s="21">
        <v>1416</v>
      </c>
      <c r="H31" s="21">
        <v>1467</v>
      </c>
      <c r="I31" s="21">
        <v>1460</v>
      </c>
      <c r="J31" s="21">
        <v>2540</v>
      </c>
      <c r="K31" s="21">
        <v>1965</v>
      </c>
      <c r="L31" s="21">
        <v>2002</v>
      </c>
      <c r="M31" s="21">
        <v>1970</v>
      </c>
      <c r="N31" s="21">
        <v>3845</v>
      </c>
    </row>
    <row r="33" spans="1:14" x14ac:dyDescent="0.25">
      <c r="A33" s="6" t="s">
        <v>25</v>
      </c>
      <c r="B33" s="30"/>
      <c r="C33" s="78"/>
      <c r="D33" s="78"/>
      <c r="E33" s="78"/>
      <c r="F33" s="78"/>
      <c r="G33" s="78"/>
      <c r="H33" s="78"/>
      <c r="I33" s="78"/>
      <c r="J33" s="78"/>
      <c r="K33" s="30"/>
      <c r="L33" s="30"/>
      <c r="M33" s="30"/>
      <c r="N33" s="30"/>
    </row>
    <row r="34" spans="1:14" x14ac:dyDescent="0.25">
      <c r="A34" s="8"/>
      <c r="B34" s="31"/>
      <c r="C34" s="23"/>
      <c r="D34" s="23"/>
      <c r="E34" s="23"/>
      <c r="F34" s="23"/>
      <c r="G34" s="23" t="str">
        <f>G$27</f>
        <v>Q1 2016</v>
      </c>
      <c r="H34" s="23" t="s">
        <v>8</v>
      </c>
      <c r="I34" s="23" t="s">
        <v>9</v>
      </c>
      <c r="J34" s="23" t="s">
        <v>10</v>
      </c>
      <c r="K34" s="23" t="s">
        <v>11</v>
      </c>
      <c r="L34" s="23" t="str">
        <f>L$4</f>
        <v>Q2 2017</v>
      </c>
      <c r="M34" s="23" t="str">
        <f>M$4</f>
        <v>Q3 2017</v>
      </c>
      <c r="N34" s="23" t="str">
        <f>N$4</f>
        <v>Q4 2017</v>
      </c>
    </row>
    <row r="35" spans="1:14" x14ac:dyDescent="0.25">
      <c r="A35" s="11" t="s">
        <v>22</v>
      </c>
      <c r="B35" s="32"/>
      <c r="C35" s="24"/>
      <c r="D35" s="24"/>
      <c r="E35" s="24"/>
      <c r="F35" s="24"/>
      <c r="G35" s="24">
        <v>1</v>
      </c>
      <c r="H35" s="24">
        <v>0.65</v>
      </c>
      <c r="I35" s="24">
        <v>0.47</v>
      </c>
      <c r="J35" s="24">
        <v>0.37</v>
      </c>
      <c r="K35" s="24">
        <v>0.46</v>
      </c>
      <c r="L35" s="24">
        <v>0.42</v>
      </c>
      <c r="M35" s="24">
        <v>0.41</v>
      </c>
      <c r="N35" s="24">
        <v>0.54</v>
      </c>
    </row>
    <row r="36" spans="1:14" x14ac:dyDescent="0.25">
      <c r="A36" s="14" t="s">
        <v>23</v>
      </c>
      <c r="B36" s="33"/>
      <c r="C36" s="26"/>
      <c r="D36" s="26"/>
      <c r="E36" s="26"/>
      <c r="F36" s="26"/>
      <c r="G36" s="26">
        <v>1.71</v>
      </c>
      <c r="H36" s="26">
        <v>1.07</v>
      </c>
      <c r="I36" s="26">
        <v>0.44</v>
      </c>
      <c r="J36" s="26">
        <v>0.41</v>
      </c>
      <c r="K36" s="26">
        <v>0.63</v>
      </c>
      <c r="L36" s="26">
        <v>0.56999999999999995</v>
      </c>
      <c r="M36" s="26">
        <v>0.87</v>
      </c>
      <c r="N36" s="26">
        <v>0.54</v>
      </c>
    </row>
    <row r="37" spans="1:14" x14ac:dyDescent="0.25">
      <c r="A37" s="17" t="s">
        <v>24</v>
      </c>
      <c r="B37" s="34"/>
      <c r="C37" s="26"/>
      <c r="D37" s="26"/>
      <c r="E37" s="26"/>
      <c r="F37" s="26"/>
      <c r="G37" s="26">
        <v>1.04</v>
      </c>
      <c r="H37" s="26">
        <v>0.64</v>
      </c>
      <c r="I37" s="26">
        <v>0.13</v>
      </c>
      <c r="J37" s="26">
        <v>0.02</v>
      </c>
      <c r="K37" s="26">
        <v>-0.21</v>
      </c>
      <c r="L37" s="26">
        <v>-0.16</v>
      </c>
      <c r="M37" s="26">
        <v>-0.24</v>
      </c>
      <c r="N37" s="26">
        <v>0.22</v>
      </c>
    </row>
    <row r="38" spans="1:14" x14ac:dyDescent="0.25">
      <c r="A38" s="19" t="s">
        <v>18</v>
      </c>
      <c r="B38" s="35"/>
      <c r="C38" s="28"/>
      <c r="D38" s="28"/>
      <c r="E38" s="28"/>
      <c r="F38" s="28"/>
      <c r="G38" s="28">
        <v>1</v>
      </c>
      <c r="H38" s="28">
        <v>0.65</v>
      </c>
      <c r="I38" s="28">
        <v>0.43</v>
      </c>
      <c r="J38" s="28">
        <v>0.34</v>
      </c>
      <c r="K38" s="28">
        <v>0.39</v>
      </c>
      <c r="L38" s="28">
        <v>0.36</v>
      </c>
      <c r="M38" s="28">
        <v>0.35</v>
      </c>
      <c r="N38" s="28">
        <v>0.51</v>
      </c>
    </row>
    <row r="40" spans="1:14" x14ac:dyDescent="0.25">
      <c r="A40" s="6" t="s">
        <v>26</v>
      </c>
      <c r="B40" s="7"/>
      <c r="C40" s="78"/>
      <c r="D40" s="78"/>
      <c r="E40" s="78"/>
      <c r="F40" s="78"/>
      <c r="G40" s="78"/>
      <c r="H40" s="78"/>
      <c r="I40" s="78"/>
      <c r="J40" s="78"/>
      <c r="K40" s="7"/>
      <c r="L40" s="7"/>
      <c r="M40" s="7"/>
      <c r="N40" s="7"/>
    </row>
    <row r="41" spans="1:14" x14ac:dyDescent="0.25">
      <c r="A41" s="8"/>
      <c r="B41" s="9"/>
      <c r="C41" s="23"/>
      <c r="D41" s="23"/>
      <c r="E41" s="23"/>
      <c r="F41" s="23"/>
      <c r="G41" s="10" t="str">
        <f>$G$4</f>
        <v>Q1 2016</v>
      </c>
      <c r="H41" s="10" t="str">
        <f>$H$4</f>
        <v>Q2 2016</v>
      </c>
      <c r="I41" s="10" t="str">
        <f>$I$4</f>
        <v>Q3 2016</v>
      </c>
      <c r="J41" s="10" t="str">
        <f>$J$4</f>
        <v>Q4 2016</v>
      </c>
      <c r="K41" s="10" t="s">
        <v>11</v>
      </c>
      <c r="L41" s="23" t="str">
        <f>L$4</f>
        <v>Q2 2017</v>
      </c>
      <c r="M41" s="23" t="str">
        <f>M$4</f>
        <v>Q3 2017</v>
      </c>
      <c r="N41" s="23" t="str">
        <f>N$4</f>
        <v>Q4 2017</v>
      </c>
    </row>
    <row r="42" spans="1:14" x14ac:dyDescent="0.25">
      <c r="A42" s="11" t="s">
        <v>22</v>
      </c>
      <c r="B42" s="12"/>
      <c r="C42" s="24"/>
      <c r="D42" s="24"/>
      <c r="E42" s="24"/>
      <c r="F42" s="24"/>
      <c r="G42" s="25">
        <v>1.03</v>
      </c>
      <c r="H42" s="25">
        <v>0.72</v>
      </c>
      <c r="I42" s="25">
        <v>0.51</v>
      </c>
      <c r="J42" s="25">
        <v>0.4</v>
      </c>
      <c r="K42" s="25">
        <v>0.46</v>
      </c>
      <c r="L42" s="25">
        <v>0.42</v>
      </c>
      <c r="M42" s="25">
        <v>0.46</v>
      </c>
      <c r="N42" s="25">
        <v>0.61</v>
      </c>
    </row>
    <row r="43" spans="1:14" x14ac:dyDescent="0.25">
      <c r="A43" s="14" t="s">
        <v>23</v>
      </c>
      <c r="B43" s="15"/>
      <c r="C43" s="26"/>
      <c r="D43" s="26"/>
      <c r="E43" s="26"/>
      <c r="F43" s="26"/>
      <c r="G43" s="27">
        <v>1.74</v>
      </c>
      <c r="H43" s="27">
        <v>1.17</v>
      </c>
      <c r="I43" s="27">
        <v>0.52</v>
      </c>
      <c r="J43" s="27">
        <v>0.49</v>
      </c>
      <c r="K43" s="27">
        <v>0.66</v>
      </c>
      <c r="L43" s="27">
        <v>0.59</v>
      </c>
      <c r="M43" s="27">
        <v>0.94</v>
      </c>
      <c r="N43" s="27">
        <v>0.62</v>
      </c>
    </row>
    <row r="44" spans="1:14" x14ac:dyDescent="0.25">
      <c r="A44" s="17" t="s">
        <v>24</v>
      </c>
      <c r="B44" s="18"/>
      <c r="C44" s="26"/>
      <c r="D44" s="26"/>
      <c r="E44" s="26"/>
      <c r="F44" s="26"/>
      <c r="G44" s="27">
        <v>1.05</v>
      </c>
      <c r="H44" s="27">
        <v>0.69</v>
      </c>
      <c r="I44" s="27">
        <v>0.13</v>
      </c>
      <c r="J44" s="27">
        <v>0.02</v>
      </c>
      <c r="K44" s="27">
        <v>-0.21</v>
      </c>
      <c r="L44" s="27">
        <v>-0.16</v>
      </c>
      <c r="M44" s="27">
        <v>-0.21</v>
      </c>
      <c r="N44" s="27">
        <v>0.25</v>
      </c>
    </row>
    <row r="45" spans="1:14" x14ac:dyDescent="0.25">
      <c r="A45" s="19" t="s">
        <v>18</v>
      </c>
      <c r="B45" s="20"/>
      <c r="C45" s="28"/>
      <c r="D45" s="28"/>
      <c r="E45" s="28"/>
      <c r="F45" s="28"/>
      <c r="G45" s="29">
        <v>1.04</v>
      </c>
      <c r="H45" s="29">
        <v>0.71</v>
      </c>
      <c r="I45" s="29">
        <v>0.47</v>
      </c>
      <c r="J45" s="29">
        <v>0.36</v>
      </c>
      <c r="K45" s="29">
        <v>0.39</v>
      </c>
      <c r="L45" s="29">
        <v>0.37</v>
      </c>
      <c r="M45" s="29">
        <v>0.4</v>
      </c>
      <c r="N45" s="29">
        <v>0.57999999999999996</v>
      </c>
    </row>
    <row r="48" spans="1:14" x14ac:dyDescent="0.25">
      <c r="A48" s="6" t="s">
        <v>27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x14ac:dyDescent="0.25">
      <c r="A49" s="8" t="s">
        <v>2</v>
      </c>
      <c r="B49" s="9"/>
      <c r="C49" s="10" t="str">
        <f>$C$4</f>
        <v>Q1 2015</v>
      </c>
      <c r="D49" s="10" t="str">
        <f>$D$4</f>
        <v>Q2 2015</v>
      </c>
      <c r="E49" s="10" t="str">
        <f>$E$4</f>
        <v>Q3 2015</v>
      </c>
      <c r="F49" s="10" t="str">
        <f>$F$4</f>
        <v>Q4 2015</v>
      </c>
      <c r="G49" s="10" t="str">
        <f>$G$4</f>
        <v>Q1 2016</v>
      </c>
      <c r="H49" s="10" t="str">
        <f>$H$4</f>
        <v>Q2 2016</v>
      </c>
      <c r="I49" s="10" t="str">
        <f>$I$4</f>
        <v>Q3 2016</v>
      </c>
      <c r="J49" s="10" t="str">
        <f>$J$4</f>
        <v>Q4 2016</v>
      </c>
      <c r="K49" s="10" t="s">
        <v>11</v>
      </c>
      <c r="L49" s="23" t="str">
        <f>L$4</f>
        <v>Q2 2017</v>
      </c>
      <c r="M49" s="23" t="str">
        <f>M$4</f>
        <v>Q3 2017</v>
      </c>
      <c r="N49" s="23" t="str">
        <f>N$4</f>
        <v>Q4 2017</v>
      </c>
    </row>
    <row r="50" spans="1:14" x14ac:dyDescent="0.25">
      <c r="A50" s="11" t="s">
        <v>28</v>
      </c>
      <c r="B50" s="12"/>
      <c r="C50" s="13">
        <v>1142</v>
      </c>
      <c r="D50" s="13">
        <v>1149</v>
      </c>
      <c r="E50" s="13">
        <v>1372</v>
      </c>
      <c r="F50" s="13">
        <v>2007</v>
      </c>
      <c r="G50" s="13">
        <v>1587</v>
      </c>
      <c r="H50" s="13">
        <v>1394</v>
      </c>
      <c r="I50" s="13">
        <v>1540</v>
      </c>
      <c r="J50" s="13">
        <v>2519</v>
      </c>
      <c r="K50" s="13">
        <v>1492</v>
      </c>
      <c r="L50" s="13">
        <v>1478</v>
      </c>
      <c r="M50" s="13">
        <v>1589</v>
      </c>
      <c r="N50" s="13">
        <v>2119</v>
      </c>
    </row>
    <row r="51" spans="1:14" x14ac:dyDescent="0.25">
      <c r="A51" s="17" t="s">
        <v>29</v>
      </c>
      <c r="B51" s="18"/>
      <c r="C51" s="16">
        <v>1330</v>
      </c>
      <c r="D51" s="16">
        <v>1185</v>
      </c>
      <c r="E51" s="16">
        <v>1193</v>
      </c>
      <c r="F51" s="16">
        <v>1316</v>
      </c>
      <c r="G51" s="16">
        <v>1333</v>
      </c>
      <c r="H51" s="16">
        <v>1184</v>
      </c>
      <c r="I51" s="16">
        <v>1225</v>
      </c>
      <c r="J51" s="16">
        <v>1010</v>
      </c>
      <c r="K51" s="16">
        <v>1231</v>
      </c>
      <c r="L51" s="16">
        <v>1011</v>
      </c>
      <c r="M51" s="16">
        <v>1231</v>
      </c>
      <c r="N51" s="16">
        <v>1319</v>
      </c>
    </row>
    <row r="52" spans="1:14" x14ac:dyDescent="0.25">
      <c r="A52" s="19" t="s">
        <v>18</v>
      </c>
      <c r="B52" s="20"/>
      <c r="C52" s="21">
        <v>2472</v>
      </c>
      <c r="D52" s="21">
        <v>2334</v>
      </c>
      <c r="E52" s="21">
        <v>2565</v>
      </c>
      <c r="F52" s="21">
        <v>3323</v>
      </c>
      <c r="G52" s="21">
        <v>2920</v>
      </c>
      <c r="H52" s="21">
        <v>2578</v>
      </c>
      <c r="I52" s="21">
        <v>2765</v>
      </c>
      <c r="J52" s="21">
        <v>3529</v>
      </c>
      <c r="K52" s="21">
        <v>2723</v>
      </c>
      <c r="L52" s="21">
        <v>2489</v>
      </c>
      <c r="M52" s="21">
        <v>2820</v>
      </c>
      <c r="N52" s="21">
        <v>3438</v>
      </c>
    </row>
    <row r="54" spans="1:14" x14ac:dyDescent="0.25">
      <c r="A54" s="6" t="s">
        <v>30</v>
      </c>
      <c r="B54" s="7"/>
      <c r="C54" s="78"/>
      <c r="D54" s="78"/>
      <c r="E54" s="78"/>
      <c r="F54" s="78"/>
      <c r="G54" s="78"/>
      <c r="H54" s="78"/>
      <c r="I54" s="78"/>
      <c r="J54" s="78"/>
      <c r="K54" s="30"/>
      <c r="L54" s="30"/>
      <c r="M54" s="30"/>
      <c r="N54" s="30"/>
    </row>
    <row r="55" spans="1:14" x14ac:dyDescent="0.25">
      <c r="A55" s="8"/>
      <c r="B55" s="9"/>
      <c r="C55" s="23"/>
      <c r="D55" s="23"/>
      <c r="E55" s="23"/>
      <c r="F55" s="23"/>
      <c r="G55" s="23" t="str">
        <f>G$49</f>
        <v>Q1 2016</v>
      </c>
      <c r="H55" s="23" t="str">
        <f>$H$4</f>
        <v>Q2 2016</v>
      </c>
      <c r="I55" s="23" t="str">
        <f>$I$4</f>
        <v>Q3 2016</v>
      </c>
      <c r="J55" s="23" t="str">
        <f>$J$4</f>
        <v>Q4 2016</v>
      </c>
      <c r="K55" s="23" t="s">
        <v>11</v>
      </c>
      <c r="L55" s="23" t="str">
        <f>L$4</f>
        <v>Q2 2017</v>
      </c>
      <c r="M55" s="23" t="str">
        <f>M$4</f>
        <v>Q3 2017</v>
      </c>
      <c r="N55" s="23" t="str">
        <f>N$4</f>
        <v>Q4 2017</v>
      </c>
    </row>
    <row r="56" spans="1:14" x14ac:dyDescent="0.25">
      <c r="A56" s="11" t="s">
        <v>28</v>
      </c>
      <c r="B56" s="12"/>
      <c r="C56" s="24"/>
      <c r="D56" s="24"/>
      <c r="E56" s="24"/>
      <c r="F56" s="24"/>
      <c r="G56" s="24">
        <v>0.39</v>
      </c>
      <c r="H56" s="24">
        <v>0.21</v>
      </c>
      <c r="I56" s="24">
        <v>0.12</v>
      </c>
      <c r="J56" s="24">
        <v>0.26</v>
      </c>
      <c r="K56" s="24">
        <v>-0.06</v>
      </c>
      <c r="L56" s="24">
        <v>0.06</v>
      </c>
      <c r="M56" s="24">
        <v>0.03</v>
      </c>
      <c r="N56" s="24">
        <v>-0.16</v>
      </c>
    </row>
    <row r="57" spans="1:14" x14ac:dyDescent="0.25">
      <c r="A57" s="17" t="s">
        <v>29</v>
      </c>
      <c r="B57" s="18"/>
      <c r="C57" s="26"/>
      <c r="D57" s="26"/>
      <c r="E57" s="26"/>
      <c r="F57" s="26"/>
      <c r="G57" s="26">
        <v>0</v>
      </c>
      <c r="H57" s="26">
        <v>0</v>
      </c>
      <c r="I57" s="26">
        <v>0.03</v>
      </c>
      <c r="J57" s="26">
        <v>-0.23</v>
      </c>
      <c r="K57" s="26">
        <v>-0.08</v>
      </c>
      <c r="L57" s="26">
        <v>-0.15</v>
      </c>
      <c r="M57" s="26">
        <v>0</v>
      </c>
      <c r="N57" s="26">
        <v>0.31</v>
      </c>
    </row>
    <row r="58" spans="1:14" x14ac:dyDescent="0.25">
      <c r="A58" s="19" t="s">
        <v>18</v>
      </c>
      <c r="B58" s="20"/>
      <c r="C58" s="28"/>
      <c r="D58" s="28"/>
      <c r="E58" s="28"/>
      <c r="F58" s="28"/>
      <c r="G58" s="28">
        <v>0.18</v>
      </c>
      <c r="H58" s="28">
        <v>0.1</v>
      </c>
      <c r="I58" s="28">
        <v>0.08</v>
      </c>
      <c r="J58" s="28">
        <v>0.06</v>
      </c>
      <c r="K58" s="28">
        <v>-7.0000000000000007E-2</v>
      </c>
      <c r="L58" s="28">
        <v>-0.03</v>
      </c>
      <c r="M58" s="28">
        <v>0.02</v>
      </c>
      <c r="N58" s="28">
        <v>-0.03</v>
      </c>
    </row>
    <row r="60" spans="1:14" x14ac:dyDescent="0.25">
      <c r="A60" s="6" t="s">
        <v>31</v>
      </c>
      <c r="B60" s="7"/>
      <c r="C60" s="78"/>
      <c r="D60" s="78"/>
      <c r="E60" s="78"/>
      <c r="F60" s="78"/>
      <c r="G60" s="78"/>
      <c r="H60" s="78"/>
      <c r="I60" s="78"/>
      <c r="J60" s="78"/>
      <c r="K60" s="30"/>
      <c r="L60" s="30"/>
      <c r="M60" s="30"/>
      <c r="N60" s="30"/>
    </row>
    <row r="61" spans="1:14" x14ac:dyDescent="0.25">
      <c r="A61" s="8"/>
      <c r="B61" s="9"/>
      <c r="C61" s="23"/>
      <c r="D61" s="23"/>
      <c r="E61" s="23"/>
      <c r="F61" s="23"/>
      <c r="G61" s="23" t="str">
        <f>$G$4</f>
        <v>Q1 2016</v>
      </c>
      <c r="H61" s="23" t="str">
        <f>$H$4</f>
        <v>Q2 2016</v>
      </c>
      <c r="I61" s="23" t="str">
        <f>$I$4</f>
        <v>Q3 2016</v>
      </c>
      <c r="J61" s="23" t="str">
        <f>$J$4</f>
        <v>Q4 2016</v>
      </c>
      <c r="K61" s="23" t="s">
        <v>11</v>
      </c>
      <c r="L61" s="23" t="str">
        <f>L$4</f>
        <v>Q2 2017</v>
      </c>
      <c r="M61" s="23" t="str">
        <f>M$4</f>
        <v>Q3 2017</v>
      </c>
      <c r="N61" s="23" t="str">
        <f>N$4</f>
        <v>Q4 2017</v>
      </c>
    </row>
    <row r="62" spans="1:14" x14ac:dyDescent="0.25">
      <c r="A62" s="11" t="s">
        <v>28</v>
      </c>
      <c r="B62" s="12"/>
      <c r="C62" s="24"/>
      <c r="D62" s="24"/>
      <c r="E62" s="24"/>
      <c r="F62" s="24"/>
      <c r="G62" s="24">
        <v>0.41</v>
      </c>
      <c r="H62" s="24">
        <v>0.28000000000000003</v>
      </c>
      <c r="I62" s="24">
        <v>0.18</v>
      </c>
      <c r="J62" s="24">
        <v>0.31</v>
      </c>
      <c r="K62" s="24">
        <v>-0.06</v>
      </c>
      <c r="L62" s="24">
        <v>0.06</v>
      </c>
      <c r="M62" s="24">
        <v>7.0000000000000007E-2</v>
      </c>
      <c r="N62" s="24">
        <v>-0.11</v>
      </c>
    </row>
    <row r="63" spans="1:14" x14ac:dyDescent="0.25">
      <c r="A63" s="17" t="s">
        <v>29</v>
      </c>
      <c r="B63" s="18"/>
      <c r="C63" s="26"/>
      <c r="D63" s="26"/>
      <c r="E63" s="26"/>
      <c r="F63" s="26"/>
      <c r="G63" s="26">
        <v>0</v>
      </c>
      <c r="H63" s="26">
        <v>0.03</v>
      </c>
      <c r="I63" s="26">
        <v>0.03</v>
      </c>
      <c r="J63" s="26">
        <v>-0.22</v>
      </c>
      <c r="K63" s="26">
        <v>-0.09</v>
      </c>
      <c r="L63" s="26">
        <v>-0.15</v>
      </c>
      <c r="M63" s="26">
        <v>0.03</v>
      </c>
      <c r="N63" s="26">
        <v>0.36</v>
      </c>
    </row>
    <row r="64" spans="1:14" x14ac:dyDescent="0.25">
      <c r="A64" s="19" t="s">
        <v>18</v>
      </c>
      <c r="B64" s="20"/>
      <c r="C64" s="28"/>
      <c r="D64" s="28"/>
      <c r="E64" s="28"/>
      <c r="F64" s="28"/>
      <c r="G64" s="28">
        <v>0.19</v>
      </c>
      <c r="H64" s="28">
        <v>0.15</v>
      </c>
      <c r="I64" s="28">
        <v>0.11</v>
      </c>
      <c r="J64" s="28">
        <v>0.1</v>
      </c>
      <c r="K64" s="28">
        <v>-7.0000000000000007E-2</v>
      </c>
      <c r="L64" s="28">
        <v>-0.03</v>
      </c>
      <c r="M64" s="28">
        <v>0.05</v>
      </c>
      <c r="N64" s="28">
        <v>0.02</v>
      </c>
    </row>
  </sheetData>
  <mergeCells count="12">
    <mergeCell ref="C10:F10"/>
    <mergeCell ref="G10:J10"/>
    <mergeCell ref="C18:F18"/>
    <mergeCell ref="G18:J18"/>
    <mergeCell ref="C33:F33"/>
    <mergeCell ref="G33:J33"/>
    <mergeCell ref="C40:F40"/>
    <mergeCell ref="G40:J40"/>
    <mergeCell ref="C54:F54"/>
    <mergeCell ref="G54:J54"/>
    <mergeCell ref="C60:F60"/>
    <mergeCell ref="G60:J60"/>
  </mergeCells>
  <pageMargins left="0.7" right="0.7" top="0.75" bottom="0.75" header="0.3" footer="0.3"/>
  <pageSetup paperSize="9" scale="3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3F26A-2655-471A-85C1-AB757EA62B75}">
  <sheetPr codeName="Sheet121">
    <tabColor theme="1"/>
    <pageSetUpPr fitToPage="1"/>
  </sheetPr>
  <dimension ref="A1:N12"/>
  <sheetViews>
    <sheetView showGridLines="0" zoomScale="80" zoomScaleNormal="80" workbookViewId="0">
      <selection activeCell="N6" sqref="N6"/>
    </sheetView>
  </sheetViews>
  <sheetFormatPr defaultColWidth="9.140625" defaultRowHeight="15" x14ac:dyDescent="0.25"/>
  <cols>
    <col min="1" max="1" width="32.5703125" style="2" customWidth="1"/>
    <col min="2" max="2" width="11.140625" style="2" bestFit="1" customWidth="1"/>
    <col min="3" max="14" width="14.42578125" style="2" customWidth="1"/>
    <col min="15" max="22" width="9.140625" style="2" customWidth="1"/>
    <col min="23" max="16384" width="9.140625" style="2"/>
  </cols>
  <sheetData>
    <row r="1" spans="1:14" ht="19.5" x14ac:dyDescent="0.3">
      <c r="A1" s="1" t="s">
        <v>228</v>
      </c>
    </row>
    <row r="2" spans="1:14" s="5" customForma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6" t="s">
        <v>229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8" t="s">
        <v>230</v>
      </c>
      <c r="B4" s="9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</row>
    <row r="5" spans="1:14" x14ac:dyDescent="0.25">
      <c r="A5" s="11" t="s">
        <v>231</v>
      </c>
      <c r="B5" s="12"/>
      <c r="C5" s="69">
        <v>0.14899999999999999</v>
      </c>
      <c r="D5" s="69">
        <v>0.155</v>
      </c>
      <c r="E5" s="69">
        <v>0.17199999999999999</v>
      </c>
      <c r="F5" s="69">
        <v>0.14099999999999999</v>
      </c>
      <c r="G5" s="69">
        <v>0.13800000000000001</v>
      </c>
      <c r="H5" s="69">
        <v>0.157</v>
      </c>
      <c r="I5" s="69">
        <v>0.16400000000000001</v>
      </c>
      <c r="J5" s="69">
        <v>0.13500000000000001</v>
      </c>
      <c r="K5" s="69">
        <v>0.14000000000000001</v>
      </c>
      <c r="L5" s="69">
        <v>0.14299999999999999</v>
      </c>
      <c r="M5" s="69">
        <v>0.14799999999999999</v>
      </c>
      <c r="N5" s="69">
        <v>0.12</v>
      </c>
    </row>
    <row r="6" spans="1:14" x14ac:dyDescent="0.25">
      <c r="A6" s="36" t="s">
        <v>155</v>
      </c>
      <c r="B6" s="15"/>
      <c r="C6" s="70">
        <v>8.5000000000000006E-2</v>
      </c>
      <c r="D6" s="70">
        <v>7.1999999999999995E-2</v>
      </c>
      <c r="E6" s="70">
        <v>9.2999999999999999E-2</v>
      </c>
      <c r="F6" s="70">
        <v>8.1000000000000003E-2</v>
      </c>
      <c r="G6" s="70">
        <v>7.5999999999999998E-2</v>
      </c>
      <c r="H6" s="70">
        <v>6.7000000000000004E-2</v>
      </c>
      <c r="I6" s="70">
        <v>0.10199999999999999</v>
      </c>
      <c r="J6" s="70">
        <v>8.2000000000000003E-2</v>
      </c>
      <c r="K6" s="70">
        <v>7.1999999999999995E-2</v>
      </c>
      <c r="L6" s="70">
        <v>5.8000000000000003E-2</v>
      </c>
      <c r="M6" s="70">
        <v>0.104</v>
      </c>
      <c r="N6" s="70">
        <v>8.5999999999999993E-2</v>
      </c>
    </row>
    <row r="7" spans="1:14" x14ac:dyDescent="0.25">
      <c r="A7" s="14" t="s">
        <v>173</v>
      </c>
      <c r="B7" s="15"/>
      <c r="C7" s="71">
        <v>-7.3999999999999996E-2</v>
      </c>
      <c r="D7" s="71">
        <v>-7.0000000000000007E-2</v>
      </c>
      <c r="E7" s="71">
        <v>-6.9000000000000006E-2</v>
      </c>
      <c r="F7" s="71">
        <v>-7.9000000000000001E-2</v>
      </c>
      <c r="G7" s="71">
        <v>-7.0000000000000007E-2</v>
      </c>
      <c r="H7" s="71">
        <v>-6.6000000000000003E-2</v>
      </c>
      <c r="I7" s="71">
        <v>-6.8000000000000005E-2</v>
      </c>
      <c r="J7" s="71">
        <v>-0.08</v>
      </c>
      <c r="K7" s="71">
        <v>-7.0999999999999994E-2</v>
      </c>
      <c r="L7" s="71">
        <v>-6.4000000000000001E-2</v>
      </c>
      <c r="M7" s="71">
        <v>-6.3E-2</v>
      </c>
      <c r="N7" s="71">
        <v>-7.4999999999999997E-2</v>
      </c>
    </row>
    <row r="8" spans="1:14" x14ac:dyDescent="0.25">
      <c r="A8" s="19" t="s">
        <v>18</v>
      </c>
      <c r="B8" s="20"/>
      <c r="C8" s="72">
        <v>0.16</v>
      </c>
      <c r="D8" s="72">
        <v>0.157</v>
      </c>
      <c r="E8" s="72">
        <v>0.19600000000000001</v>
      </c>
      <c r="F8" s="72">
        <v>0.14299999999999999</v>
      </c>
      <c r="G8" s="72">
        <v>0.14399999999999999</v>
      </c>
      <c r="H8" s="72">
        <v>0.158</v>
      </c>
      <c r="I8" s="72">
        <v>0.19800000000000001</v>
      </c>
      <c r="J8" s="72">
        <v>0.13700000000000001</v>
      </c>
      <c r="K8" s="72">
        <v>0.14199999999999999</v>
      </c>
      <c r="L8" s="72">
        <v>0.13700000000000001</v>
      </c>
      <c r="M8" s="72">
        <v>0.189</v>
      </c>
      <c r="N8" s="72">
        <v>0.13100000000000001</v>
      </c>
    </row>
    <row r="9" spans="1:14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pageMargins left="0.7" right="0.7" top="0.75" bottom="0.75" header="0.3" footer="0.3"/>
  <pageSetup paperSize="9" scale="4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DC2CB-388C-4D0C-BC23-58E3D6E75A83}">
  <sheetPr codeName="Sheet125">
    <tabColor theme="1"/>
    <pageSetUpPr fitToPage="1"/>
  </sheetPr>
  <dimension ref="A1:N6"/>
  <sheetViews>
    <sheetView showGridLines="0" zoomScale="80" zoomScaleNormal="80" workbookViewId="0">
      <selection activeCell="G33" sqref="G32:G33"/>
    </sheetView>
  </sheetViews>
  <sheetFormatPr defaultColWidth="9.140625" defaultRowHeight="15" x14ac:dyDescent="0.25"/>
  <cols>
    <col min="1" max="1" width="32.5703125" style="2" customWidth="1"/>
    <col min="2" max="2" width="11.140625" style="2" customWidth="1"/>
    <col min="3" max="14" width="14.42578125" style="2" customWidth="1"/>
    <col min="15" max="22" width="9.140625" style="2" customWidth="1"/>
    <col min="23" max="16384" width="9.140625" style="2"/>
  </cols>
  <sheetData>
    <row r="1" spans="1:14" ht="19.5" x14ac:dyDescent="0.3">
      <c r="A1" s="1" t="s">
        <v>232</v>
      </c>
    </row>
    <row r="2" spans="1:14" s="5" customForma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8" t="s">
        <v>233</v>
      </c>
      <c r="B4" s="9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</row>
    <row r="5" spans="1:14" x14ac:dyDescent="0.25">
      <c r="A5" s="11" t="s">
        <v>234</v>
      </c>
      <c r="B5" s="12"/>
      <c r="C5" s="73">
        <v>1290</v>
      </c>
      <c r="D5" s="73">
        <v>1215</v>
      </c>
      <c r="E5" s="73">
        <v>1226</v>
      </c>
      <c r="F5" s="73">
        <v>1171</v>
      </c>
      <c r="G5" s="73">
        <v>1177</v>
      </c>
      <c r="H5" s="73">
        <v>1228</v>
      </c>
      <c r="I5" s="73">
        <v>1145</v>
      </c>
      <c r="J5" s="73">
        <v>1120</v>
      </c>
      <c r="K5" s="73">
        <v>1217</v>
      </c>
      <c r="L5" s="73">
        <v>1291</v>
      </c>
      <c r="M5" s="73">
        <v>1308</v>
      </c>
      <c r="N5" s="73">
        <v>1235</v>
      </c>
    </row>
    <row r="6" spans="1:14" x14ac:dyDescent="0.25">
      <c r="A6" s="74" t="s">
        <v>235</v>
      </c>
      <c r="B6" s="8"/>
      <c r="C6" s="75">
        <v>18.850000000000001</v>
      </c>
      <c r="D6" s="75">
        <v>18.07</v>
      </c>
      <c r="E6" s="75">
        <v>17.600000000000001</v>
      </c>
      <c r="F6" s="75">
        <v>16.41</v>
      </c>
      <c r="G6" s="75">
        <v>15.61</v>
      </c>
      <c r="H6" s="75">
        <v>15.81</v>
      </c>
      <c r="I6" s="75">
        <v>15.55</v>
      </c>
      <c r="J6" s="75">
        <v>15.95</v>
      </c>
      <c r="K6" s="75">
        <v>16.57</v>
      </c>
      <c r="L6" s="75">
        <v>17.89</v>
      </c>
      <c r="M6" s="75">
        <v>18.52</v>
      </c>
      <c r="N6" s="75">
        <v>17.03</v>
      </c>
    </row>
  </sheetData>
  <pageMargins left="0.7" right="0.7" top="0.75" bottom="0.75" header="0.3" footer="0.3"/>
  <pageSetup paperSize="9" scale="4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275FF-7B6A-436D-92A2-350216BCF113}">
  <sheetPr codeName="Sheet123">
    <tabColor theme="1"/>
    <pageSetUpPr fitToPage="1"/>
  </sheetPr>
  <dimension ref="A1:N29"/>
  <sheetViews>
    <sheetView showGridLines="0" zoomScale="80" zoomScaleNormal="80" workbookViewId="0">
      <selection activeCell="J32" sqref="J32"/>
    </sheetView>
  </sheetViews>
  <sheetFormatPr defaultColWidth="9.140625" defaultRowHeight="15" x14ac:dyDescent="0.25"/>
  <cols>
    <col min="1" max="1" width="32.5703125" style="2" customWidth="1"/>
    <col min="2" max="2" width="11.140625" style="2" bestFit="1" customWidth="1"/>
    <col min="3" max="14" width="14.42578125" style="2" customWidth="1"/>
    <col min="15" max="22" width="9.140625" style="2" customWidth="1"/>
    <col min="23" max="16384" width="9.140625" style="2"/>
  </cols>
  <sheetData>
    <row r="1" spans="1:14" ht="19.5" x14ac:dyDescent="0.3">
      <c r="A1" s="1" t="s">
        <v>236</v>
      </c>
    </row>
    <row r="2" spans="1:14" s="5" customForma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8" t="s">
        <v>2</v>
      </c>
      <c r="B4" s="9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</row>
    <row r="5" spans="1:14" x14ac:dyDescent="0.25">
      <c r="A5" s="11" t="s">
        <v>146</v>
      </c>
      <c r="B5" s="12"/>
      <c r="C5" s="55">
        <v>0</v>
      </c>
      <c r="D5" s="55">
        <v>0</v>
      </c>
      <c r="E5" s="55">
        <v>0</v>
      </c>
      <c r="F5" s="55">
        <v>0</v>
      </c>
      <c r="G5" s="55">
        <v>0</v>
      </c>
      <c r="H5" s="55">
        <v>0</v>
      </c>
      <c r="I5" s="55">
        <v>0</v>
      </c>
      <c r="J5" s="55">
        <v>0</v>
      </c>
      <c r="K5" s="55">
        <v>0</v>
      </c>
      <c r="L5" s="55">
        <v>0</v>
      </c>
      <c r="M5" s="55">
        <v>131</v>
      </c>
      <c r="N5" s="55">
        <v>131</v>
      </c>
    </row>
    <row r="6" spans="1:14" x14ac:dyDescent="0.25">
      <c r="A6" s="36" t="s">
        <v>147</v>
      </c>
      <c r="B6" s="15"/>
      <c r="C6" s="55">
        <v>35</v>
      </c>
      <c r="D6" s="55">
        <v>35</v>
      </c>
      <c r="E6" s="55">
        <v>69</v>
      </c>
      <c r="F6" s="55">
        <v>69</v>
      </c>
      <c r="G6" s="55">
        <v>0</v>
      </c>
      <c r="H6" s="55">
        <v>0</v>
      </c>
      <c r="I6" s="55">
        <v>0</v>
      </c>
      <c r="J6" s="55">
        <v>0</v>
      </c>
      <c r="K6" s="55">
        <v>12</v>
      </c>
      <c r="L6" s="55">
        <v>14</v>
      </c>
      <c r="M6" s="55">
        <v>17</v>
      </c>
      <c r="N6" s="55">
        <v>17</v>
      </c>
    </row>
    <row r="7" spans="1:14" x14ac:dyDescent="0.25">
      <c r="A7" s="36" t="s">
        <v>237</v>
      </c>
      <c r="B7" s="15"/>
      <c r="C7" s="55">
        <v>11</v>
      </c>
      <c r="D7" s="55">
        <v>11</v>
      </c>
      <c r="E7" s="55">
        <v>18</v>
      </c>
      <c r="F7" s="55">
        <v>23</v>
      </c>
      <c r="G7" s="55">
        <v>6</v>
      </c>
      <c r="H7" s="55">
        <v>5</v>
      </c>
      <c r="I7" s="55">
        <v>6</v>
      </c>
      <c r="J7" s="55">
        <v>6</v>
      </c>
      <c r="K7" s="55">
        <v>32</v>
      </c>
      <c r="L7" s="55">
        <v>44</v>
      </c>
      <c r="M7" s="55">
        <v>137</v>
      </c>
      <c r="N7" s="55">
        <v>152</v>
      </c>
    </row>
    <row r="8" spans="1:14" x14ac:dyDescent="0.25">
      <c r="A8" s="36" t="s">
        <v>238</v>
      </c>
      <c r="B8" s="15"/>
      <c r="C8" s="55">
        <v>3</v>
      </c>
      <c r="D8" s="55">
        <v>6</v>
      </c>
      <c r="E8" s="55">
        <v>6</v>
      </c>
      <c r="F8" s="55">
        <v>12</v>
      </c>
      <c r="G8" s="55">
        <v>9</v>
      </c>
      <c r="H8" s="55">
        <v>9</v>
      </c>
      <c r="I8" s="55">
        <v>9</v>
      </c>
      <c r="J8" s="55">
        <v>9</v>
      </c>
      <c r="K8" s="55">
        <v>0</v>
      </c>
      <c r="L8" s="55">
        <v>0</v>
      </c>
      <c r="M8" s="55">
        <v>5</v>
      </c>
      <c r="N8" s="55">
        <v>6</v>
      </c>
    </row>
    <row r="9" spans="1:14" x14ac:dyDescent="0.25">
      <c r="A9" s="36" t="s">
        <v>239</v>
      </c>
      <c r="B9" s="15"/>
      <c r="C9" s="55">
        <v>34</v>
      </c>
      <c r="D9" s="55">
        <v>40</v>
      </c>
      <c r="E9" s="55">
        <v>39</v>
      </c>
      <c r="F9" s="55">
        <v>30</v>
      </c>
      <c r="G9" s="55">
        <v>2</v>
      </c>
      <c r="H9" s="55">
        <v>2</v>
      </c>
      <c r="I9" s="55">
        <v>4</v>
      </c>
      <c r="J9" s="55">
        <v>4</v>
      </c>
      <c r="K9" s="55">
        <v>1</v>
      </c>
      <c r="L9" s="55">
        <v>1</v>
      </c>
      <c r="M9" s="55">
        <v>107</v>
      </c>
      <c r="N9" s="55">
        <v>111</v>
      </c>
    </row>
    <row r="10" spans="1:14" x14ac:dyDescent="0.25">
      <c r="A10" s="36" t="s">
        <v>153</v>
      </c>
      <c r="B10" s="15"/>
      <c r="C10" s="55">
        <v>69</v>
      </c>
      <c r="D10" s="55">
        <v>76</v>
      </c>
      <c r="E10" s="55">
        <v>139</v>
      </c>
      <c r="F10" s="55">
        <v>141</v>
      </c>
      <c r="G10" s="55">
        <v>56</v>
      </c>
      <c r="H10" s="55">
        <v>56</v>
      </c>
      <c r="I10" s="55">
        <v>61</v>
      </c>
      <c r="J10" s="55">
        <v>61</v>
      </c>
      <c r="K10" s="55">
        <v>84</v>
      </c>
      <c r="L10" s="55">
        <v>123</v>
      </c>
      <c r="M10" s="55">
        <v>427</v>
      </c>
      <c r="N10" s="55">
        <v>470</v>
      </c>
    </row>
    <row r="11" spans="1:14" x14ac:dyDescent="0.25">
      <c r="A11" s="36" t="s">
        <v>158</v>
      </c>
      <c r="B11" s="15"/>
      <c r="C11" s="55">
        <v>21</v>
      </c>
      <c r="D11" s="55">
        <v>21</v>
      </c>
      <c r="E11" s="55">
        <v>21</v>
      </c>
      <c r="F11" s="55">
        <v>21</v>
      </c>
      <c r="G11" s="55">
        <v>0</v>
      </c>
      <c r="H11" s="55">
        <v>1</v>
      </c>
      <c r="I11" s="55">
        <v>1</v>
      </c>
      <c r="J11" s="55">
        <v>1</v>
      </c>
      <c r="K11" s="55">
        <v>0</v>
      </c>
      <c r="L11" s="55">
        <v>0</v>
      </c>
      <c r="M11" s="55">
        <v>10</v>
      </c>
      <c r="N11" s="55">
        <v>10</v>
      </c>
    </row>
    <row r="12" spans="1:14" x14ac:dyDescent="0.25">
      <c r="A12" s="19" t="s">
        <v>240</v>
      </c>
      <c r="B12" s="20"/>
      <c r="C12" s="56">
        <v>173</v>
      </c>
      <c r="D12" s="56">
        <v>189</v>
      </c>
      <c r="E12" s="56">
        <v>292</v>
      </c>
      <c r="F12" s="56">
        <v>296</v>
      </c>
      <c r="G12" s="56">
        <v>73</v>
      </c>
      <c r="H12" s="56">
        <v>73</v>
      </c>
      <c r="I12" s="56">
        <v>81</v>
      </c>
      <c r="J12" s="56">
        <v>81</v>
      </c>
      <c r="K12" s="56">
        <v>129</v>
      </c>
      <c r="L12" s="56">
        <v>182</v>
      </c>
      <c r="M12" s="56">
        <v>834</v>
      </c>
      <c r="N12" s="56">
        <v>897</v>
      </c>
    </row>
    <row r="13" spans="1:14" x14ac:dyDescent="0.25">
      <c r="A13" s="36" t="s">
        <v>241</v>
      </c>
      <c r="B13" s="15"/>
      <c r="C13" s="55">
        <v>2</v>
      </c>
      <c r="D13" s="55">
        <v>4</v>
      </c>
      <c r="E13" s="55">
        <v>0</v>
      </c>
      <c r="F13" s="55">
        <v>5</v>
      </c>
      <c r="G13" s="55">
        <v>0</v>
      </c>
      <c r="H13" s="55">
        <v>2</v>
      </c>
      <c r="I13" s="55">
        <v>2</v>
      </c>
      <c r="J13" s="55">
        <v>2</v>
      </c>
      <c r="K13" s="55">
        <v>4</v>
      </c>
      <c r="L13" s="55">
        <v>6</v>
      </c>
      <c r="M13" s="55">
        <v>13</v>
      </c>
      <c r="N13" s="55">
        <v>17</v>
      </c>
    </row>
    <row r="14" spans="1:14" x14ac:dyDescent="0.25">
      <c r="A14" s="36" t="s">
        <v>242</v>
      </c>
      <c r="B14" s="15"/>
      <c r="C14" s="55">
        <v>32</v>
      </c>
      <c r="D14" s="55">
        <v>37</v>
      </c>
      <c r="E14" s="55">
        <v>37</v>
      </c>
      <c r="F14" s="55">
        <v>40</v>
      </c>
      <c r="G14" s="55">
        <v>8</v>
      </c>
      <c r="H14" s="55">
        <v>6</v>
      </c>
      <c r="I14" s="55">
        <v>6</v>
      </c>
      <c r="J14" s="55">
        <v>6</v>
      </c>
      <c r="K14" s="55">
        <v>4</v>
      </c>
      <c r="L14" s="55">
        <v>5</v>
      </c>
      <c r="M14" s="55">
        <v>95</v>
      </c>
      <c r="N14" s="55">
        <v>94</v>
      </c>
    </row>
    <row r="15" spans="1:14" x14ac:dyDescent="0.25">
      <c r="A15" s="36" t="s">
        <v>243</v>
      </c>
      <c r="B15" s="15"/>
      <c r="C15" s="55">
        <v>8</v>
      </c>
      <c r="D15" s="55">
        <v>12</v>
      </c>
      <c r="E15" s="55">
        <v>13</v>
      </c>
      <c r="F15" s="55">
        <v>7</v>
      </c>
      <c r="G15" s="55">
        <v>0</v>
      </c>
      <c r="H15" s="55">
        <v>0</v>
      </c>
      <c r="I15" s="55">
        <v>0</v>
      </c>
      <c r="J15" s="55">
        <v>0</v>
      </c>
      <c r="K15" s="55">
        <v>4</v>
      </c>
      <c r="L15" s="55">
        <v>5</v>
      </c>
      <c r="M15" s="55">
        <v>29</v>
      </c>
      <c r="N15" s="55">
        <v>35</v>
      </c>
    </row>
    <row r="16" spans="1:14" x14ac:dyDescent="0.25">
      <c r="A16" s="19" t="s">
        <v>244</v>
      </c>
      <c r="B16" s="20"/>
      <c r="C16" s="56">
        <v>42</v>
      </c>
      <c r="D16" s="56">
        <v>53</v>
      </c>
      <c r="E16" s="56">
        <v>50</v>
      </c>
      <c r="F16" s="56">
        <v>52</v>
      </c>
      <c r="G16" s="56">
        <v>8</v>
      </c>
      <c r="H16" s="56">
        <v>8</v>
      </c>
      <c r="I16" s="56">
        <v>8</v>
      </c>
      <c r="J16" s="56">
        <v>8</v>
      </c>
      <c r="K16" s="56">
        <v>12</v>
      </c>
      <c r="L16" s="56">
        <v>16</v>
      </c>
      <c r="M16" s="56">
        <v>137</v>
      </c>
      <c r="N16" s="56">
        <v>146</v>
      </c>
    </row>
    <row r="17" spans="1:14" x14ac:dyDescent="0.25">
      <c r="A17" s="19" t="s">
        <v>245</v>
      </c>
      <c r="B17" s="20"/>
      <c r="C17" s="56">
        <v>131</v>
      </c>
      <c r="D17" s="56">
        <v>136</v>
      </c>
      <c r="E17" s="56">
        <v>242</v>
      </c>
      <c r="F17" s="56">
        <v>244</v>
      </c>
      <c r="G17" s="56">
        <v>65</v>
      </c>
      <c r="H17" s="56">
        <v>65</v>
      </c>
      <c r="I17" s="56">
        <v>73</v>
      </c>
      <c r="J17" s="56">
        <v>73</v>
      </c>
      <c r="K17" s="56">
        <v>117</v>
      </c>
      <c r="L17" s="56">
        <v>166</v>
      </c>
      <c r="M17" s="56">
        <v>697</v>
      </c>
      <c r="N17" s="56">
        <v>751</v>
      </c>
    </row>
    <row r="18" spans="1:14" x14ac:dyDescent="0.25">
      <c r="A18" s="36" t="s">
        <v>246</v>
      </c>
      <c r="B18" s="15"/>
      <c r="C18" s="55">
        <v>109</v>
      </c>
      <c r="D18" s="55">
        <v>182</v>
      </c>
      <c r="E18" s="55">
        <v>279</v>
      </c>
      <c r="F18" s="55">
        <v>281</v>
      </c>
      <c r="G18" s="55">
        <v>101</v>
      </c>
      <c r="H18" s="55">
        <v>102</v>
      </c>
      <c r="I18" s="55">
        <v>115</v>
      </c>
      <c r="J18" s="55">
        <v>115</v>
      </c>
      <c r="K18" s="55">
        <v>179</v>
      </c>
      <c r="L18" s="55">
        <v>295</v>
      </c>
      <c r="M18" s="55">
        <v>1004</v>
      </c>
      <c r="N18" s="55">
        <v>1109</v>
      </c>
    </row>
    <row r="19" spans="1:14" x14ac:dyDescent="0.25">
      <c r="A19" s="19" t="s">
        <v>247</v>
      </c>
      <c r="B19" s="20"/>
      <c r="C19" s="56">
        <v>240</v>
      </c>
      <c r="D19" s="56">
        <v>318</v>
      </c>
      <c r="E19" s="56">
        <v>521</v>
      </c>
      <c r="F19" s="56">
        <v>525</v>
      </c>
      <c r="G19" s="56">
        <v>166</v>
      </c>
      <c r="H19" s="56">
        <v>167</v>
      </c>
      <c r="I19" s="56">
        <v>188</v>
      </c>
      <c r="J19" s="56">
        <v>188</v>
      </c>
      <c r="K19" s="56">
        <v>296</v>
      </c>
      <c r="L19" s="56">
        <v>461</v>
      </c>
      <c r="M19" s="56">
        <v>1701</v>
      </c>
      <c r="N19" s="56">
        <v>1860</v>
      </c>
    </row>
    <row r="20" spans="1:14" x14ac:dyDescent="0.25">
      <c r="A20" s="36" t="s">
        <v>248</v>
      </c>
      <c r="B20" s="1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1:14" x14ac:dyDescent="0.25">
      <c r="A21" s="36" t="s">
        <v>249</v>
      </c>
      <c r="B21" s="15"/>
      <c r="C21" s="55">
        <v>0</v>
      </c>
      <c r="D21" s="55">
        <v>0</v>
      </c>
      <c r="E21" s="55">
        <v>0</v>
      </c>
      <c r="F21" s="55">
        <v>0</v>
      </c>
      <c r="G21" s="55">
        <v>-7</v>
      </c>
      <c r="H21" s="55">
        <v>-7</v>
      </c>
      <c r="I21" s="55">
        <v>-7</v>
      </c>
      <c r="J21" s="55">
        <v>-7</v>
      </c>
      <c r="K21" s="55">
        <v>-1</v>
      </c>
      <c r="L21" s="55">
        <v>-1</v>
      </c>
      <c r="M21" s="55">
        <v>-1</v>
      </c>
      <c r="N21" s="55">
        <v>-1</v>
      </c>
    </row>
    <row r="22" spans="1:14" x14ac:dyDescent="0.25">
      <c r="A22" s="36" t="s">
        <v>250</v>
      </c>
      <c r="B22" s="15"/>
      <c r="C22" s="55">
        <v>0</v>
      </c>
      <c r="D22" s="55">
        <v>0</v>
      </c>
      <c r="E22" s="55">
        <v>0</v>
      </c>
      <c r="F22" s="55">
        <v>0</v>
      </c>
      <c r="G22" s="55">
        <v>28</v>
      </c>
      <c r="H22" s="55">
        <v>28</v>
      </c>
      <c r="I22" s="55">
        <v>29</v>
      </c>
      <c r="J22" s="55">
        <v>29</v>
      </c>
      <c r="K22" s="55">
        <v>0</v>
      </c>
      <c r="L22" s="55">
        <v>0</v>
      </c>
      <c r="M22" s="55">
        <v>0</v>
      </c>
      <c r="N22" s="55">
        <v>0</v>
      </c>
    </row>
    <row r="23" spans="1:14" x14ac:dyDescent="0.25">
      <c r="A23" s="36" t="s">
        <v>251</v>
      </c>
      <c r="B23" s="15"/>
      <c r="C23" s="55">
        <v>-58</v>
      </c>
      <c r="D23" s="55">
        <v>-58</v>
      </c>
      <c r="E23" s="55">
        <v>-259</v>
      </c>
      <c r="F23" s="55">
        <v>-222</v>
      </c>
      <c r="G23" s="55">
        <v>-159</v>
      </c>
      <c r="H23" s="55">
        <v>-10</v>
      </c>
      <c r="I23" s="55">
        <v>0</v>
      </c>
      <c r="J23" s="55">
        <v>0</v>
      </c>
      <c r="K23" s="55">
        <v>0</v>
      </c>
      <c r="L23" s="55">
        <v>-21</v>
      </c>
      <c r="M23" s="55">
        <v>-100</v>
      </c>
      <c r="N23" s="55">
        <v>-6</v>
      </c>
    </row>
    <row r="24" spans="1:14" x14ac:dyDescent="0.25">
      <c r="A24" s="36" t="s">
        <v>252</v>
      </c>
      <c r="B24" s="15"/>
      <c r="C24" s="55">
        <v>-21</v>
      </c>
      <c r="D24" s="55">
        <v>-21</v>
      </c>
      <c r="E24" s="55">
        <v>-21</v>
      </c>
      <c r="F24" s="55">
        <v>-21</v>
      </c>
      <c r="G24" s="55">
        <v>0</v>
      </c>
      <c r="H24" s="55">
        <v>-1</v>
      </c>
      <c r="I24" s="55">
        <v>-1</v>
      </c>
      <c r="J24" s="55">
        <v>-1</v>
      </c>
      <c r="K24" s="55">
        <v>0</v>
      </c>
      <c r="L24" s="55">
        <v>0</v>
      </c>
      <c r="M24" s="55">
        <v>-10</v>
      </c>
      <c r="N24" s="55">
        <v>-10</v>
      </c>
    </row>
    <row r="25" spans="1:14" x14ac:dyDescent="0.25">
      <c r="A25" s="19" t="s">
        <v>253</v>
      </c>
      <c r="B25" s="20"/>
      <c r="C25" s="56">
        <v>161</v>
      </c>
      <c r="D25" s="56">
        <v>239</v>
      </c>
      <c r="E25" s="56">
        <v>241</v>
      </c>
      <c r="F25" s="56">
        <v>282</v>
      </c>
      <c r="G25" s="56">
        <v>28</v>
      </c>
      <c r="H25" s="56">
        <v>177</v>
      </c>
      <c r="I25" s="56">
        <v>209</v>
      </c>
      <c r="J25" s="56">
        <v>209</v>
      </c>
      <c r="K25" s="56">
        <v>295</v>
      </c>
      <c r="L25" s="56">
        <v>439</v>
      </c>
      <c r="M25" s="56">
        <v>1590</v>
      </c>
      <c r="N25" s="56">
        <v>1843</v>
      </c>
    </row>
    <row r="26" spans="1:14" x14ac:dyDescent="0.25">
      <c r="A26" s="11" t="s">
        <v>254</v>
      </c>
      <c r="B26" s="12"/>
      <c r="C26" s="55">
        <v>0</v>
      </c>
      <c r="D26" s="55">
        <v>0</v>
      </c>
      <c r="E26" s="55">
        <v>0</v>
      </c>
      <c r="F26" s="55">
        <v>7</v>
      </c>
      <c r="G26" s="55">
        <v>0</v>
      </c>
      <c r="H26" s="55">
        <v>15</v>
      </c>
      <c r="I26" s="55">
        <v>0</v>
      </c>
      <c r="J26" s="55">
        <v>1</v>
      </c>
      <c r="K26" s="55">
        <v>0</v>
      </c>
      <c r="L26" s="55">
        <v>0</v>
      </c>
      <c r="M26" s="55">
        <v>3</v>
      </c>
      <c r="N26" s="55">
        <v>0</v>
      </c>
    </row>
    <row r="27" spans="1:14" x14ac:dyDescent="0.25">
      <c r="A27" s="19" t="s">
        <v>255</v>
      </c>
      <c r="B27" s="20"/>
      <c r="C27" s="56">
        <v>161</v>
      </c>
      <c r="D27" s="56">
        <v>239</v>
      </c>
      <c r="E27" s="56">
        <v>241</v>
      </c>
      <c r="F27" s="56">
        <v>289</v>
      </c>
      <c r="G27" s="56">
        <v>28</v>
      </c>
      <c r="H27" s="56">
        <v>192</v>
      </c>
      <c r="I27" s="56">
        <v>209</v>
      </c>
      <c r="J27" s="56">
        <v>210</v>
      </c>
      <c r="K27" s="56">
        <v>295</v>
      </c>
      <c r="L27" s="56">
        <v>439</v>
      </c>
      <c r="M27" s="56">
        <v>1593</v>
      </c>
      <c r="N27" s="56">
        <v>1843</v>
      </c>
    </row>
    <row r="28" spans="1:14" x14ac:dyDescent="0.25">
      <c r="A28" s="36" t="s">
        <v>256</v>
      </c>
      <c r="B28" s="15"/>
      <c r="C28" s="55">
        <v>-29</v>
      </c>
      <c r="D28" s="55">
        <v>-29</v>
      </c>
      <c r="E28" s="55">
        <v>-29</v>
      </c>
      <c r="F28" s="55">
        <v>-29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</row>
    <row r="29" spans="1:14" x14ac:dyDescent="0.25">
      <c r="A29" s="19" t="s">
        <v>257</v>
      </c>
      <c r="B29" s="20"/>
      <c r="C29" s="56">
        <v>132</v>
      </c>
      <c r="D29" s="56">
        <v>210</v>
      </c>
      <c r="E29" s="56">
        <v>212</v>
      </c>
      <c r="F29" s="56">
        <v>260</v>
      </c>
      <c r="G29" s="56">
        <v>28</v>
      </c>
      <c r="H29" s="56">
        <v>192</v>
      </c>
      <c r="I29" s="56">
        <v>209</v>
      </c>
      <c r="J29" s="56">
        <v>210</v>
      </c>
      <c r="K29" s="56">
        <v>295</v>
      </c>
      <c r="L29" s="56">
        <v>439</v>
      </c>
      <c r="M29" s="56">
        <v>1593</v>
      </c>
      <c r="N29" s="56">
        <v>1843</v>
      </c>
    </row>
  </sheetData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8596F-73AD-400D-BDBD-DF91BF4F0E23}">
  <sheetPr codeName="Sheet129">
    <tabColor theme="1"/>
    <pageSetUpPr fitToPage="1"/>
  </sheetPr>
  <dimension ref="A1:N30"/>
  <sheetViews>
    <sheetView showGridLines="0" zoomScale="80" zoomScaleNormal="80" workbookViewId="0">
      <selection activeCell="N6" sqref="N6"/>
    </sheetView>
  </sheetViews>
  <sheetFormatPr defaultColWidth="9.140625" defaultRowHeight="15" x14ac:dyDescent="0.25"/>
  <cols>
    <col min="1" max="1" width="39.42578125" style="2" customWidth="1"/>
    <col min="2" max="2" width="11.140625" style="2" customWidth="1"/>
    <col min="3" max="14" width="14.42578125" style="2" customWidth="1"/>
    <col min="15" max="22" width="9.140625" style="2" customWidth="1"/>
    <col min="23" max="16384" width="9.140625" style="2"/>
  </cols>
  <sheetData>
    <row r="1" spans="1:14" ht="19.5" x14ac:dyDescent="0.3">
      <c r="A1" s="1" t="s">
        <v>32</v>
      </c>
    </row>
    <row r="2" spans="1:14" s="5" customForma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6" t="s">
        <v>32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8" t="s">
        <v>2</v>
      </c>
      <c r="B4" s="9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</row>
    <row r="5" spans="1:14" x14ac:dyDescent="0.25">
      <c r="A5" s="11" t="s">
        <v>33</v>
      </c>
      <c r="B5" s="12"/>
      <c r="C5" s="13">
        <v>2381</v>
      </c>
      <c r="D5" s="13">
        <v>2456</v>
      </c>
      <c r="E5" s="13">
        <v>2428</v>
      </c>
      <c r="F5" s="13">
        <v>3568</v>
      </c>
      <c r="G5" s="13">
        <v>2927</v>
      </c>
      <c r="H5" s="13">
        <v>2697</v>
      </c>
      <c r="I5" s="13">
        <v>2661</v>
      </c>
      <c r="J5" s="13">
        <v>3706</v>
      </c>
      <c r="K5" s="13">
        <v>2976</v>
      </c>
      <c r="L5" s="13">
        <v>2847</v>
      </c>
      <c r="M5" s="13">
        <v>2892</v>
      </c>
      <c r="N5" s="13">
        <v>4205</v>
      </c>
    </row>
    <row r="6" spans="1:14" x14ac:dyDescent="0.25">
      <c r="A6" s="36" t="s">
        <v>34</v>
      </c>
      <c r="B6" s="15"/>
      <c r="C6" s="16">
        <v>546</v>
      </c>
      <c r="D6" s="16">
        <v>550</v>
      </c>
      <c r="E6" s="16">
        <v>575</v>
      </c>
      <c r="F6" s="16">
        <v>1019</v>
      </c>
      <c r="G6" s="16">
        <v>926</v>
      </c>
      <c r="H6" s="16">
        <v>736</v>
      </c>
      <c r="I6" s="16">
        <v>777</v>
      </c>
      <c r="J6" s="16">
        <v>1233</v>
      </c>
      <c r="K6" s="16">
        <v>873</v>
      </c>
      <c r="L6" s="16">
        <v>877</v>
      </c>
      <c r="M6" s="16">
        <v>877</v>
      </c>
      <c r="N6" s="16">
        <v>1338</v>
      </c>
    </row>
    <row r="7" spans="1:14" x14ac:dyDescent="0.25">
      <c r="A7" s="17" t="s">
        <v>35</v>
      </c>
      <c r="B7" s="18"/>
      <c r="C7" s="16">
        <v>405</v>
      </c>
      <c r="D7" s="16">
        <v>382</v>
      </c>
      <c r="E7" s="16">
        <v>616</v>
      </c>
      <c r="F7" s="16">
        <v>663</v>
      </c>
      <c r="G7" s="16">
        <v>532</v>
      </c>
      <c r="H7" s="16">
        <v>544</v>
      </c>
      <c r="I7" s="16">
        <v>686</v>
      </c>
      <c r="J7" s="16">
        <v>881</v>
      </c>
      <c r="K7" s="16">
        <v>753</v>
      </c>
      <c r="L7" s="16">
        <v>582</v>
      </c>
      <c r="M7" s="16">
        <v>789</v>
      </c>
      <c r="N7" s="16">
        <v>1037</v>
      </c>
    </row>
    <row r="8" spans="1:14" x14ac:dyDescent="0.25">
      <c r="A8" s="36" t="s">
        <v>36</v>
      </c>
      <c r="B8" s="15"/>
      <c r="C8" s="16">
        <v>105</v>
      </c>
      <c r="D8" s="16">
        <v>100</v>
      </c>
      <c r="E8" s="16">
        <v>142</v>
      </c>
      <c r="F8" s="16">
        <v>222</v>
      </c>
      <c r="G8" s="16">
        <v>181</v>
      </c>
      <c r="H8" s="16">
        <v>181</v>
      </c>
      <c r="I8" s="16">
        <v>280</v>
      </c>
      <c r="J8" s="16">
        <v>410</v>
      </c>
      <c r="K8" s="16">
        <v>285</v>
      </c>
      <c r="L8" s="16">
        <v>257</v>
      </c>
      <c r="M8" s="16">
        <v>353</v>
      </c>
      <c r="N8" s="16">
        <v>523</v>
      </c>
    </row>
    <row r="9" spans="1:14" x14ac:dyDescent="0.25">
      <c r="A9" s="17" t="s">
        <v>37</v>
      </c>
      <c r="B9" s="18"/>
      <c r="C9" s="16">
        <v>110</v>
      </c>
      <c r="D9" s="16">
        <v>110</v>
      </c>
      <c r="E9" s="16">
        <v>150</v>
      </c>
      <c r="F9" s="16">
        <v>209</v>
      </c>
      <c r="G9" s="16">
        <v>174</v>
      </c>
      <c r="H9" s="16">
        <v>169</v>
      </c>
      <c r="I9" s="16">
        <v>208</v>
      </c>
      <c r="J9" s="16">
        <v>372</v>
      </c>
      <c r="K9" s="16">
        <v>272</v>
      </c>
      <c r="L9" s="16">
        <v>262</v>
      </c>
      <c r="M9" s="16">
        <v>283</v>
      </c>
      <c r="N9" s="16">
        <v>500</v>
      </c>
    </row>
    <row r="10" spans="1:14" x14ac:dyDescent="0.25">
      <c r="A10" s="19" t="s">
        <v>38</v>
      </c>
      <c r="B10" s="20"/>
      <c r="C10" s="21">
        <v>3547</v>
      </c>
      <c r="D10" s="21">
        <v>3598</v>
      </c>
      <c r="E10" s="21">
        <v>3911</v>
      </c>
      <c r="F10" s="21">
        <v>5681</v>
      </c>
      <c r="G10" s="21">
        <v>4740</v>
      </c>
      <c r="H10" s="21">
        <v>4327</v>
      </c>
      <c r="I10" s="21">
        <v>4612</v>
      </c>
      <c r="J10" s="21">
        <v>6602</v>
      </c>
      <c r="K10" s="21">
        <v>5159</v>
      </c>
      <c r="L10" s="21">
        <v>4825</v>
      </c>
      <c r="M10" s="21">
        <v>5194</v>
      </c>
      <c r="N10" s="21">
        <v>7603</v>
      </c>
    </row>
    <row r="12" spans="1:14" s="37" customFormat="1" x14ac:dyDescent="0.25">
      <c r="A12" s="6" t="s">
        <v>39</v>
      </c>
      <c r="B12" s="7"/>
      <c r="C12" s="78"/>
      <c r="D12" s="78"/>
      <c r="E12" s="78"/>
      <c r="F12" s="78"/>
      <c r="G12" s="78"/>
      <c r="H12" s="78"/>
      <c r="I12" s="78"/>
      <c r="J12" s="78"/>
      <c r="K12" s="7"/>
      <c r="L12" s="7"/>
      <c r="M12" s="7"/>
      <c r="N12" s="7"/>
    </row>
    <row r="13" spans="1:14" x14ac:dyDescent="0.25">
      <c r="A13" s="8"/>
      <c r="B13" s="9"/>
      <c r="C13" s="23"/>
      <c r="D13" s="23"/>
      <c r="E13" s="23"/>
      <c r="F13" s="23"/>
      <c r="G13" s="23" t="str">
        <f t="shared" ref="G13:N13" si="0">G$4</f>
        <v>Q1 2016</v>
      </c>
      <c r="H13" s="23" t="str">
        <f t="shared" si="0"/>
        <v>Q2 2016</v>
      </c>
      <c r="I13" s="23" t="str">
        <f t="shared" si="0"/>
        <v>Q3 2016</v>
      </c>
      <c r="J13" s="23" t="str">
        <f t="shared" si="0"/>
        <v>Q4 2016</v>
      </c>
      <c r="K13" s="10" t="str">
        <f t="shared" si="0"/>
        <v>Q1 2017</v>
      </c>
      <c r="L13" s="10" t="str">
        <f t="shared" si="0"/>
        <v>Q2 2017</v>
      </c>
      <c r="M13" s="10" t="str">
        <f t="shared" si="0"/>
        <v>Q3 2017</v>
      </c>
      <c r="N13" s="10" t="str">
        <f t="shared" si="0"/>
        <v>Q4 2017</v>
      </c>
    </row>
    <row r="14" spans="1:14" x14ac:dyDescent="0.25">
      <c r="A14" s="11" t="s">
        <v>33</v>
      </c>
      <c r="B14" s="12"/>
      <c r="C14" s="24"/>
      <c r="D14" s="24"/>
      <c r="E14" s="24"/>
      <c r="F14" s="24"/>
      <c r="G14" s="24">
        <v>0.23</v>
      </c>
      <c r="H14" s="24">
        <v>0.1</v>
      </c>
      <c r="I14" s="24">
        <v>0.1</v>
      </c>
      <c r="J14" s="24">
        <v>0.04</v>
      </c>
      <c r="K14" s="24">
        <v>0.02</v>
      </c>
      <c r="L14" s="24">
        <v>0.06</v>
      </c>
      <c r="M14" s="24">
        <v>0.09</v>
      </c>
      <c r="N14" s="24">
        <v>0.13</v>
      </c>
    </row>
    <row r="15" spans="1:14" x14ac:dyDescent="0.25">
      <c r="A15" s="36" t="s">
        <v>34</v>
      </c>
      <c r="B15" s="15"/>
      <c r="C15" s="26"/>
      <c r="D15" s="26"/>
      <c r="E15" s="26"/>
      <c r="F15" s="26"/>
      <c r="G15" s="26">
        <v>0.7</v>
      </c>
      <c r="H15" s="26">
        <v>0.34</v>
      </c>
      <c r="I15" s="26">
        <v>0.35</v>
      </c>
      <c r="J15" s="26">
        <v>0.21</v>
      </c>
      <c r="K15" s="26">
        <v>-0.06</v>
      </c>
      <c r="L15" s="26">
        <v>0.19</v>
      </c>
      <c r="M15" s="26">
        <v>0.13</v>
      </c>
      <c r="N15" s="26">
        <v>0.09</v>
      </c>
    </row>
    <row r="16" spans="1:14" x14ac:dyDescent="0.25">
      <c r="A16" s="17" t="s">
        <v>35</v>
      </c>
      <c r="B16" s="18"/>
      <c r="C16" s="26"/>
      <c r="D16" s="26"/>
      <c r="E16" s="26"/>
      <c r="F16" s="26"/>
      <c r="G16" s="26">
        <v>0.31</v>
      </c>
      <c r="H16" s="26">
        <v>0.42</v>
      </c>
      <c r="I16" s="26">
        <v>0.11</v>
      </c>
      <c r="J16" s="26">
        <v>0.33</v>
      </c>
      <c r="K16" s="26">
        <v>0.42</v>
      </c>
      <c r="L16" s="26">
        <v>7.0000000000000007E-2</v>
      </c>
      <c r="M16" s="26">
        <v>0.15</v>
      </c>
      <c r="N16" s="26">
        <v>0.18</v>
      </c>
    </row>
    <row r="17" spans="1:14" x14ac:dyDescent="0.25">
      <c r="A17" s="36" t="s">
        <v>36</v>
      </c>
      <c r="B17" s="15"/>
      <c r="C17" s="26"/>
      <c r="D17" s="26"/>
      <c r="E17" s="26"/>
      <c r="F17" s="26"/>
      <c r="G17" s="26">
        <v>0.72</v>
      </c>
      <c r="H17" s="26">
        <v>0.81</v>
      </c>
      <c r="I17" s="26">
        <v>0.97</v>
      </c>
      <c r="J17" s="26">
        <v>0.85</v>
      </c>
      <c r="K17" s="26">
        <v>0.56999999999999995</v>
      </c>
      <c r="L17" s="26">
        <v>0.42</v>
      </c>
      <c r="M17" s="26">
        <v>0.26</v>
      </c>
      <c r="N17" s="26">
        <v>0.28000000000000003</v>
      </c>
    </row>
    <row r="18" spans="1:14" x14ac:dyDescent="0.25">
      <c r="A18" s="17" t="s">
        <v>37</v>
      </c>
      <c r="B18" s="18"/>
      <c r="C18" s="26"/>
      <c r="D18" s="26"/>
      <c r="E18" s="26"/>
      <c r="F18" s="26"/>
      <c r="G18" s="26">
        <v>0.57999999999999996</v>
      </c>
      <c r="H18" s="26">
        <v>0.54</v>
      </c>
      <c r="I18" s="26">
        <v>0.39</v>
      </c>
      <c r="J18" s="26">
        <v>0.78</v>
      </c>
      <c r="K18" s="26">
        <v>0.56000000000000005</v>
      </c>
      <c r="L18" s="26">
        <v>0.55000000000000004</v>
      </c>
      <c r="M18" s="26">
        <v>0.36</v>
      </c>
      <c r="N18" s="26">
        <v>0.34</v>
      </c>
    </row>
    <row r="19" spans="1:14" x14ac:dyDescent="0.25">
      <c r="A19" s="19" t="s">
        <v>38</v>
      </c>
      <c r="B19" s="20"/>
      <c r="C19" s="28"/>
      <c r="D19" s="28"/>
      <c r="E19" s="28"/>
      <c r="F19" s="28"/>
      <c r="G19" s="28">
        <v>0.34</v>
      </c>
      <c r="H19" s="28">
        <v>0.2</v>
      </c>
      <c r="I19" s="28">
        <v>0.18</v>
      </c>
      <c r="J19" s="28">
        <v>0.16</v>
      </c>
      <c r="K19" s="28">
        <v>0.09</v>
      </c>
      <c r="L19" s="28">
        <v>0.12</v>
      </c>
      <c r="M19" s="28">
        <v>0.13</v>
      </c>
      <c r="N19" s="28">
        <v>0.15</v>
      </c>
    </row>
    <row r="21" spans="1:14" x14ac:dyDescent="0.25">
      <c r="A21" s="6" t="s">
        <v>40</v>
      </c>
      <c r="B21" s="7"/>
      <c r="C21" s="78"/>
      <c r="D21" s="78"/>
      <c r="E21" s="78"/>
      <c r="F21" s="78"/>
      <c r="G21" s="78"/>
      <c r="H21" s="78"/>
      <c r="I21" s="78"/>
      <c r="J21" s="78"/>
      <c r="K21" s="7"/>
      <c r="L21" s="7"/>
      <c r="M21" s="7"/>
      <c r="N21" s="7"/>
    </row>
    <row r="22" spans="1:14" x14ac:dyDescent="0.25">
      <c r="A22" s="8"/>
      <c r="B22" s="9"/>
      <c r="C22" s="23"/>
      <c r="D22" s="23"/>
      <c r="E22" s="23"/>
      <c r="F22" s="23"/>
      <c r="G22" s="23" t="str">
        <f>$G$4</f>
        <v>Q1 2016</v>
      </c>
      <c r="H22" s="23" t="str">
        <f>$H$4</f>
        <v>Q2 2016</v>
      </c>
      <c r="I22" s="23" t="str">
        <f>$I$4</f>
        <v>Q3 2016</v>
      </c>
      <c r="J22" s="23" t="str">
        <f>$J$4</f>
        <v>Q4 2016</v>
      </c>
      <c r="K22" s="10" t="str">
        <f t="shared" ref="K22:N22" si="1">K$4</f>
        <v>Q1 2017</v>
      </c>
      <c r="L22" s="10" t="str">
        <f t="shared" si="1"/>
        <v>Q2 2017</v>
      </c>
      <c r="M22" s="10" t="str">
        <f t="shared" si="1"/>
        <v>Q3 2017</v>
      </c>
      <c r="N22" s="10" t="str">
        <f t="shared" si="1"/>
        <v>Q4 2017</v>
      </c>
    </row>
    <row r="23" spans="1:14" x14ac:dyDescent="0.25">
      <c r="A23" s="11" t="s">
        <v>33</v>
      </c>
      <c r="B23" s="12"/>
      <c r="C23" s="24"/>
      <c r="D23" s="24"/>
      <c r="E23" s="24"/>
      <c r="F23" s="24"/>
      <c r="G23" s="24">
        <v>0.24</v>
      </c>
      <c r="H23" s="24">
        <v>0.14000000000000001</v>
      </c>
      <c r="I23" s="24">
        <v>0.12</v>
      </c>
      <c r="J23" s="24">
        <v>7.0000000000000007E-2</v>
      </c>
      <c r="K23" s="25">
        <v>0.01</v>
      </c>
      <c r="L23" s="25">
        <v>0.05</v>
      </c>
      <c r="M23" s="25">
        <v>0.12</v>
      </c>
      <c r="N23" s="25">
        <v>0.19</v>
      </c>
    </row>
    <row r="24" spans="1:14" x14ac:dyDescent="0.25">
      <c r="A24" s="36" t="s">
        <v>34</v>
      </c>
      <c r="B24" s="15"/>
      <c r="C24" s="26"/>
      <c r="D24" s="26"/>
      <c r="E24" s="26"/>
      <c r="F24" s="26"/>
      <c r="G24" s="26">
        <v>0.71</v>
      </c>
      <c r="H24" s="26">
        <v>0.39</v>
      </c>
      <c r="I24" s="26">
        <v>0.39</v>
      </c>
      <c r="J24" s="26">
        <v>0.24</v>
      </c>
      <c r="K24" s="27">
        <v>-7.0000000000000007E-2</v>
      </c>
      <c r="L24" s="27">
        <v>0.19</v>
      </c>
      <c r="M24" s="27">
        <v>0.16</v>
      </c>
      <c r="N24" s="27">
        <v>0.13</v>
      </c>
    </row>
    <row r="25" spans="1:14" x14ac:dyDescent="0.25">
      <c r="A25" s="17" t="s">
        <v>35</v>
      </c>
      <c r="B25" s="18"/>
      <c r="C25" s="26"/>
      <c r="D25" s="26"/>
      <c r="E25" s="26"/>
      <c r="F25" s="26"/>
      <c r="G25" s="26">
        <v>0.33</v>
      </c>
      <c r="H25" s="26">
        <v>0.49</v>
      </c>
      <c r="I25" s="26">
        <v>0.15</v>
      </c>
      <c r="J25" s="26">
        <v>0.38</v>
      </c>
      <c r="K25" s="27">
        <v>0.41</v>
      </c>
      <c r="L25" s="27">
        <v>7.0000000000000007E-2</v>
      </c>
      <c r="M25" s="27">
        <v>0.19</v>
      </c>
      <c r="N25" s="27">
        <v>0.24</v>
      </c>
    </row>
    <row r="26" spans="1:14" x14ac:dyDescent="0.25">
      <c r="A26" s="36" t="s">
        <v>36</v>
      </c>
      <c r="B26" s="15"/>
      <c r="C26" s="26"/>
      <c r="D26" s="26"/>
      <c r="E26" s="26"/>
      <c r="F26" s="26"/>
      <c r="G26" s="26">
        <v>0.75</v>
      </c>
      <c r="H26" s="26">
        <v>0.9</v>
      </c>
      <c r="I26" s="26">
        <v>1.04</v>
      </c>
      <c r="J26" s="26">
        <v>0.91</v>
      </c>
      <c r="K26" s="27">
        <v>0.56999999999999995</v>
      </c>
      <c r="L26" s="27">
        <v>0.42</v>
      </c>
      <c r="M26" s="27">
        <v>0.31</v>
      </c>
      <c r="N26" s="27">
        <v>0.33</v>
      </c>
    </row>
    <row r="27" spans="1:14" x14ac:dyDescent="0.25">
      <c r="A27" s="17" t="s">
        <v>37</v>
      </c>
      <c r="B27" s="18"/>
      <c r="C27" s="26"/>
      <c r="D27" s="26"/>
      <c r="E27" s="26"/>
      <c r="F27" s="26"/>
      <c r="G27" s="26">
        <v>0.6</v>
      </c>
      <c r="H27" s="26">
        <v>0.59</v>
      </c>
      <c r="I27" s="26">
        <v>0.45</v>
      </c>
      <c r="J27" s="26">
        <v>0.82</v>
      </c>
      <c r="K27" s="27">
        <v>0.56999999999999995</v>
      </c>
      <c r="L27" s="27">
        <v>0.56000000000000005</v>
      </c>
      <c r="M27" s="27">
        <v>0.39</v>
      </c>
      <c r="N27" s="27">
        <v>0.4</v>
      </c>
    </row>
    <row r="28" spans="1:14" x14ac:dyDescent="0.25">
      <c r="A28" s="19" t="s">
        <v>38</v>
      </c>
      <c r="B28" s="20"/>
      <c r="C28" s="28"/>
      <c r="D28" s="28"/>
      <c r="E28" s="28"/>
      <c r="F28" s="28"/>
      <c r="G28" s="28">
        <v>0.35</v>
      </c>
      <c r="H28" s="28">
        <v>0.25</v>
      </c>
      <c r="I28" s="28">
        <v>0.21</v>
      </c>
      <c r="J28" s="28">
        <v>0.19</v>
      </c>
      <c r="K28" s="29">
        <v>0.08</v>
      </c>
      <c r="L28" s="29">
        <v>0.12</v>
      </c>
      <c r="M28" s="29">
        <v>0.16</v>
      </c>
      <c r="N28" s="29">
        <v>0.2</v>
      </c>
    </row>
    <row r="29" spans="1:14" x14ac:dyDescent="0.25">
      <c r="C29" s="37"/>
      <c r="D29" s="37"/>
      <c r="E29" s="37"/>
      <c r="F29" s="37"/>
      <c r="G29" s="37"/>
      <c r="H29" s="37"/>
      <c r="I29" s="37"/>
      <c r="J29" s="37"/>
    </row>
    <row r="30" spans="1:14" x14ac:dyDescent="0.25">
      <c r="C30" s="37"/>
      <c r="D30" s="37"/>
      <c r="E30" s="37"/>
      <c r="F30" s="37"/>
      <c r="G30" s="37"/>
      <c r="H30" s="37"/>
      <c r="I30" s="37"/>
      <c r="J30" s="37"/>
    </row>
  </sheetData>
  <mergeCells count="4">
    <mergeCell ref="C12:F12"/>
    <mergeCell ref="G12:J12"/>
    <mergeCell ref="C21:F21"/>
    <mergeCell ref="G21:J21"/>
  </mergeCells>
  <pageMargins left="0.7" right="0.7" top="0.75" bottom="0.75" header="0.3" footer="0.3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2A617-97DA-4F07-8F1E-4298C4D478D3}">
  <sheetPr codeName="Sheet126">
    <tabColor theme="1"/>
    <pageSetUpPr fitToPage="1"/>
  </sheetPr>
  <dimension ref="A1:N58"/>
  <sheetViews>
    <sheetView showGridLines="0" topLeftCell="A22" zoomScale="80" zoomScaleNormal="80" workbookViewId="0">
      <selection activeCell="N6" sqref="N6"/>
    </sheetView>
  </sheetViews>
  <sheetFormatPr defaultColWidth="9.140625" defaultRowHeight="15" x14ac:dyDescent="0.25"/>
  <cols>
    <col min="1" max="1" width="36.5703125" style="2" customWidth="1"/>
    <col min="2" max="2" width="15.42578125" style="2" customWidth="1"/>
    <col min="3" max="10" width="14.42578125" style="2" customWidth="1"/>
    <col min="11" max="14" width="11.42578125" style="2" customWidth="1"/>
    <col min="15" max="23" width="9.140625" style="2" customWidth="1"/>
    <col min="24" max="16384" width="9.140625" style="2"/>
  </cols>
  <sheetData>
    <row r="1" spans="1:14" ht="19.5" x14ac:dyDescent="0.3">
      <c r="A1" s="1" t="s">
        <v>41</v>
      </c>
    </row>
    <row r="2" spans="1:14" s="5" customFormat="1" x14ac:dyDescent="0.25">
      <c r="A2" s="3"/>
      <c r="B2" s="3"/>
      <c r="C2" s="4"/>
      <c r="D2" s="4"/>
      <c r="E2" s="4"/>
      <c r="F2" s="4"/>
      <c r="G2" s="4"/>
      <c r="H2" s="4"/>
      <c r="I2" s="4"/>
      <c r="J2" s="4"/>
    </row>
    <row r="3" spans="1:14" x14ac:dyDescent="0.25">
      <c r="A3" s="6" t="s">
        <v>41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8" t="s">
        <v>2</v>
      </c>
      <c r="B4" s="9"/>
      <c r="C4" s="10" t="str">
        <f>'Revenue per sales channel'!$C$4</f>
        <v>Q1 2015</v>
      </c>
      <c r="D4" s="10" t="str">
        <f>'Revenue per sales channel'!$D$4</f>
        <v>Q2 2015</v>
      </c>
      <c r="E4" s="10" t="str">
        <f>'Revenue per sales channel'!$E$4</f>
        <v>Q3 2015</v>
      </c>
      <c r="F4" s="10" t="str">
        <f>'Revenue per sales channel'!$F$4</f>
        <v>Q4 2015</v>
      </c>
      <c r="G4" s="10" t="str">
        <f>'Revenue per sales channel'!$G$4</f>
        <v>Q1 2016</v>
      </c>
      <c r="H4" s="10" t="str">
        <f>'Revenue per sales channel'!$H$4</f>
        <v>Q2 2016</v>
      </c>
      <c r="I4" s="10" t="str">
        <f>'Revenue per sales channel'!$I$4</f>
        <v>Q3 2016</v>
      </c>
      <c r="J4" s="10" t="str">
        <f>'Revenue per sales channel'!$J$4</f>
        <v>Q4 2016</v>
      </c>
      <c r="K4" s="10" t="s">
        <v>11</v>
      </c>
      <c r="L4" s="10" t="s">
        <v>12</v>
      </c>
      <c r="M4" s="10" t="s">
        <v>13</v>
      </c>
      <c r="N4" s="10" t="s">
        <v>14</v>
      </c>
    </row>
    <row r="5" spans="1:14" x14ac:dyDescent="0.25">
      <c r="A5" s="36" t="s">
        <v>42</v>
      </c>
      <c r="B5" s="15"/>
      <c r="C5" s="16">
        <v>1417</v>
      </c>
      <c r="D5" s="16">
        <v>1468</v>
      </c>
      <c r="E5" s="16">
        <v>1879</v>
      </c>
      <c r="F5" s="16">
        <v>2784</v>
      </c>
      <c r="G5" s="16">
        <v>2085</v>
      </c>
      <c r="H5" s="16">
        <v>1873</v>
      </c>
      <c r="I5" s="16">
        <v>2220</v>
      </c>
      <c r="J5" s="16">
        <v>3378</v>
      </c>
      <c r="K5" s="16">
        <v>2198</v>
      </c>
      <c r="L5" s="16">
        <v>2067</v>
      </c>
      <c r="M5" s="16">
        <v>2555</v>
      </c>
      <c r="N5" s="16">
        <v>4012</v>
      </c>
    </row>
    <row r="6" spans="1:14" s="17" customFormat="1" x14ac:dyDescent="0.25">
      <c r="A6" s="36" t="s">
        <v>43</v>
      </c>
      <c r="B6" s="15"/>
      <c r="C6" s="16">
        <v>1573</v>
      </c>
      <c r="D6" s="16">
        <v>1578</v>
      </c>
      <c r="E6" s="16">
        <v>1429</v>
      </c>
      <c r="F6" s="16">
        <v>1957</v>
      </c>
      <c r="G6" s="16">
        <v>1775</v>
      </c>
      <c r="H6" s="16">
        <v>1662</v>
      </c>
      <c r="I6" s="16">
        <v>1510</v>
      </c>
      <c r="J6" s="16">
        <v>1905</v>
      </c>
      <c r="K6" s="16">
        <v>1693</v>
      </c>
      <c r="L6" s="16">
        <v>1686</v>
      </c>
      <c r="M6" s="16">
        <v>1527</v>
      </c>
      <c r="N6" s="16">
        <v>2205</v>
      </c>
    </row>
    <row r="7" spans="1:14" x14ac:dyDescent="0.25">
      <c r="A7" s="17" t="s">
        <v>44</v>
      </c>
      <c r="B7" s="18"/>
      <c r="C7" s="16">
        <v>557</v>
      </c>
      <c r="D7" s="16">
        <v>552</v>
      </c>
      <c r="E7" s="16">
        <v>603</v>
      </c>
      <c r="F7" s="16">
        <v>940</v>
      </c>
      <c r="G7" s="16">
        <v>880</v>
      </c>
      <c r="H7" s="16">
        <v>792</v>
      </c>
      <c r="I7" s="16">
        <v>882</v>
      </c>
      <c r="J7" s="16">
        <v>1319</v>
      </c>
      <c r="K7" s="16">
        <v>1268</v>
      </c>
      <c r="L7" s="16">
        <v>1072</v>
      </c>
      <c r="M7" s="16">
        <v>1112</v>
      </c>
      <c r="N7" s="16">
        <v>1386</v>
      </c>
    </row>
    <row r="8" spans="1:14" x14ac:dyDescent="0.25">
      <c r="A8" s="19" t="s">
        <v>18</v>
      </c>
      <c r="B8" s="20"/>
      <c r="C8" s="21">
        <v>3547</v>
      </c>
      <c r="D8" s="21">
        <v>3598</v>
      </c>
      <c r="E8" s="21">
        <v>3911</v>
      </c>
      <c r="F8" s="21">
        <v>5681</v>
      </c>
      <c r="G8" s="21">
        <v>4740</v>
      </c>
      <c r="H8" s="21">
        <v>4327</v>
      </c>
      <c r="I8" s="21">
        <v>4612</v>
      </c>
      <c r="J8" s="21">
        <v>6602</v>
      </c>
      <c r="K8" s="21">
        <v>5159</v>
      </c>
      <c r="L8" s="21">
        <v>4825</v>
      </c>
      <c r="M8" s="21">
        <v>5194</v>
      </c>
      <c r="N8" s="21">
        <v>7603</v>
      </c>
    </row>
    <row r="11" spans="1:14" x14ac:dyDescent="0.25">
      <c r="A11" s="38" t="s">
        <v>45</v>
      </c>
      <c r="B11" s="30"/>
      <c r="C11" s="78"/>
      <c r="D11" s="78"/>
      <c r="E11" s="78"/>
      <c r="F11" s="78"/>
      <c r="G11" s="78"/>
      <c r="H11" s="78"/>
      <c r="I11" s="78"/>
      <c r="J11" s="78"/>
      <c r="K11" s="7"/>
      <c r="L11" s="7"/>
      <c r="M11" s="7"/>
      <c r="N11" s="7"/>
    </row>
    <row r="12" spans="1:14" x14ac:dyDescent="0.25">
      <c r="A12" s="8"/>
      <c r="B12" s="9"/>
      <c r="C12" s="23"/>
      <c r="D12" s="23"/>
      <c r="E12" s="23"/>
      <c r="F12" s="23"/>
      <c r="G12" s="23" t="str">
        <f t="shared" ref="G12:N12" si="0">G$4</f>
        <v>Q1 2016</v>
      </c>
      <c r="H12" s="23" t="str">
        <f t="shared" si="0"/>
        <v>Q2 2016</v>
      </c>
      <c r="I12" s="23" t="str">
        <f t="shared" si="0"/>
        <v>Q3 2016</v>
      </c>
      <c r="J12" s="23" t="str">
        <f t="shared" si="0"/>
        <v>Q4 2016</v>
      </c>
      <c r="K12" s="10" t="str">
        <f t="shared" si="0"/>
        <v>Q1 2017</v>
      </c>
      <c r="L12" s="10" t="str">
        <f t="shared" si="0"/>
        <v>Q2 2017</v>
      </c>
      <c r="M12" s="10" t="str">
        <f t="shared" si="0"/>
        <v>Q3 2017</v>
      </c>
      <c r="N12" s="10" t="str">
        <f t="shared" si="0"/>
        <v>Q4 2017</v>
      </c>
    </row>
    <row r="13" spans="1:14" s="40" customFormat="1" x14ac:dyDescent="0.25">
      <c r="A13" s="39" t="s">
        <v>42</v>
      </c>
      <c r="B13" s="15"/>
      <c r="C13" s="26"/>
      <c r="D13" s="26"/>
      <c r="E13" s="26"/>
      <c r="F13" s="26"/>
      <c r="G13" s="26">
        <v>0.47</v>
      </c>
      <c r="H13" s="26">
        <v>0.28000000000000003</v>
      </c>
      <c r="I13" s="26">
        <v>0.18</v>
      </c>
      <c r="J13" s="26">
        <v>0.21</v>
      </c>
      <c r="K13" s="26">
        <v>0.05</v>
      </c>
      <c r="L13" s="26">
        <v>0.1</v>
      </c>
      <c r="M13" s="26">
        <v>0.15</v>
      </c>
      <c r="N13" s="26">
        <v>0.19</v>
      </c>
    </row>
    <row r="14" spans="1:14" s="42" customFormat="1" x14ac:dyDescent="0.25">
      <c r="A14" s="41" t="s">
        <v>43</v>
      </c>
      <c r="B14" s="33"/>
      <c r="C14" s="26"/>
      <c r="D14" s="26"/>
      <c r="E14" s="26"/>
      <c r="F14" s="26"/>
      <c r="G14" s="26">
        <v>0.13</v>
      </c>
      <c r="H14" s="26">
        <v>0.05</v>
      </c>
      <c r="I14" s="26">
        <v>0.06</v>
      </c>
      <c r="J14" s="26">
        <v>-0.03</v>
      </c>
      <c r="K14" s="26">
        <v>-0.05</v>
      </c>
      <c r="L14" s="26">
        <v>0.01</v>
      </c>
      <c r="M14" s="26">
        <v>0.01</v>
      </c>
      <c r="N14" s="26">
        <v>0.16</v>
      </c>
    </row>
    <row r="15" spans="1:14" s="40" customFormat="1" x14ac:dyDescent="0.25">
      <c r="A15" s="39" t="s">
        <v>44</v>
      </c>
      <c r="B15" s="15"/>
      <c r="C15" s="26"/>
      <c r="D15" s="26"/>
      <c r="E15" s="26"/>
      <c r="F15" s="26"/>
      <c r="G15" s="26">
        <v>0.57999999999999996</v>
      </c>
      <c r="H15" s="26">
        <v>0.43</v>
      </c>
      <c r="I15" s="26">
        <v>0.46</v>
      </c>
      <c r="J15" s="26">
        <v>0.4</v>
      </c>
      <c r="K15" s="26">
        <v>0.44</v>
      </c>
      <c r="L15" s="26">
        <v>0.35</v>
      </c>
      <c r="M15" s="26">
        <v>0.26</v>
      </c>
      <c r="N15" s="26">
        <v>0.05</v>
      </c>
    </row>
    <row r="16" spans="1:14" x14ac:dyDescent="0.25">
      <c r="A16" s="19" t="s">
        <v>18</v>
      </c>
      <c r="B16" s="20"/>
      <c r="C16" s="28"/>
      <c r="D16" s="28"/>
      <c r="E16" s="28"/>
      <c r="F16" s="28"/>
      <c r="G16" s="28">
        <v>0.34</v>
      </c>
      <c r="H16" s="28">
        <v>0.2</v>
      </c>
      <c r="I16" s="28">
        <v>0.18</v>
      </c>
      <c r="J16" s="28">
        <v>0.16</v>
      </c>
      <c r="K16" s="28">
        <v>0.09</v>
      </c>
      <c r="L16" s="28">
        <v>0.12</v>
      </c>
      <c r="M16" s="28">
        <v>0.13</v>
      </c>
      <c r="N16" s="28">
        <v>0.15</v>
      </c>
    </row>
    <row r="19" spans="1:14" x14ac:dyDescent="0.25">
      <c r="A19" s="38" t="s">
        <v>46</v>
      </c>
      <c r="B19" s="30"/>
      <c r="C19" s="78"/>
      <c r="D19" s="78"/>
      <c r="E19" s="78"/>
      <c r="F19" s="78"/>
      <c r="G19" s="78"/>
      <c r="H19" s="78"/>
      <c r="I19" s="78"/>
      <c r="J19" s="78"/>
      <c r="K19" s="7"/>
      <c r="L19" s="7"/>
      <c r="M19" s="7"/>
      <c r="N19" s="7"/>
    </row>
    <row r="20" spans="1:14" x14ac:dyDescent="0.25">
      <c r="A20" s="8"/>
      <c r="B20" s="9"/>
      <c r="C20" s="23"/>
      <c r="D20" s="23"/>
      <c r="E20" s="23"/>
      <c r="F20" s="23"/>
      <c r="G20" s="23" t="str">
        <f t="shared" ref="G20:N20" si="1">G$4</f>
        <v>Q1 2016</v>
      </c>
      <c r="H20" s="23" t="str">
        <f t="shared" si="1"/>
        <v>Q2 2016</v>
      </c>
      <c r="I20" s="23" t="str">
        <f t="shared" si="1"/>
        <v>Q3 2016</v>
      </c>
      <c r="J20" s="23" t="str">
        <f t="shared" si="1"/>
        <v>Q4 2016</v>
      </c>
      <c r="K20" s="10" t="str">
        <f t="shared" si="1"/>
        <v>Q1 2017</v>
      </c>
      <c r="L20" s="10" t="str">
        <f t="shared" si="1"/>
        <v>Q2 2017</v>
      </c>
      <c r="M20" s="10" t="str">
        <f t="shared" si="1"/>
        <v>Q3 2017</v>
      </c>
      <c r="N20" s="10" t="str">
        <f t="shared" si="1"/>
        <v>Q4 2017</v>
      </c>
    </row>
    <row r="21" spans="1:14" s="40" customFormat="1" x14ac:dyDescent="0.25">
      <c r="A21" s="39" t="s">
        <v>42</v>
      </c>
      <c r="B21" s="15"/>
      <c r="C21" s="26"/>
      <c r="D21" s="26"/>
      <c r="E21" s="26"/>
      <c r="F21" s="26"/>
      <c r="G21" s="27">
        <v>0.49</v>
      </c>
      <c r="H21" s="27">
        <v>0.32</v>
      </c>
      <c r="I21" s="27">
        <v>0.25</v>
      </c>
      <c r="J21" s="27">
        <v>0.3</v>
      </c>
      <c r="K21" s="27">
        <v>0.09</v>
      </c>
      <c r="L21" s="27">
        <v>0.13</v>
      </c>
      <c r="M21" s="27">
        <v>0.17</v>
      </c>
      <c r="N21" s="27">
        <v>0.2</v>
      </c>
    </row>
    <row r="22" spans="1:14" s="42" customFormat="1" x14ac:dyDescent="0.25">
      <c r="A22" s="41" t="s">
        <v>43</v>
      </c>
      <c r="B22" s="33"/>
      <c r="C22" s="26"/>
      <c r="D22" s="26"/>
      <c r="E22" s="26"/>
      <c r="F22" s="26"/>
      <c r="G22" s="27">
        <v>0.13</v>
      </c>
      <c r="H22" s="27">
        <v>0.1</v>
      </c>
      <c r="I22" s="27">
        <v>0.06</v>
      </c>
      <c r="J22" s="27">
        <v>-0.04</v>
      </c>
      <c r="K22" s="27">
        <v>-0.09</v>
      </c>
      <c r="L22" s="27">
        <v>-0.01</v>
      </c>
      <c r="M22" s="27">
        <v>0.06</v>
      </c>
      <c r="N22" s="27">
        <v>0.27</v>
      </c>
    </row>
    <row r="23" spans="1:14" s="40" customFormat="1" x14ac:dyDescent="0.25">
      <c r="A23" s="39" t="s">
        <v>44</v>
      </c>
      <c r="B23" s="15"/>
      <c r="C23" s="26"/>
      <c r="D23" s="26"/>
      <c r="E23" s="26"/>
      <c r="F23" s="26"/>
      <c r="G23" s="27">
        <v>0.62</v>
      </c>
      <c r="H23" s="27">
        <v>0.51</v>
      </c>
      <c r="I23" s="27">
        <v>0.47</v>
      </c>
      <c r="J23" s="27">
        <v>0.37</v>
      </c>
      <c r="K23" s="27">
        <v>0.4</v>
      </c>
      <c r="L23" s="27">
        <v>0.34</v>
      </c>
      <c r="M23" s="27">
        <v>0.32</v>
      </c>
      <c r="N23" s="27">
        <v>0.13</v>
      </c>
    </row>
    <row r="24" spans="1:14" x14ac:dyDescent="0.25">
      <c r="A24" s="19" t="s">
        <v>18</v>
      </c>
      <c r="B24" s="20"/>
      <c r="C24" s="28"/>
      <c r="D24" s="28"/>
      <c r="E24" s="28"/>
      <c r="F24" s="28"/>
      <c r="G24" s="29">
        <v>0.35</v>
      </c>
      <c r="H24" s="29">
        <v>0.25</v>
      </c>
      <c r="I24" s="29">
        <v>0.21</v>
      </c>
      <c r="J24" s="29">
        <v>0.19</v>
      </c>
      <c r="K24" s="29">
        <v>0.08</v>
      </c>
      <c r="L24" s="29">
        <v>0.12</v>
      </c>
      <c r="M24" s="29">
        <v>0.16</v>
      </c>
      <c r="N24" s="29">
        <v>0.2</v>
      </c>
    </row>
    <row r="27" spans="1:14" x14ac:dyDescent="0.25">
      <c r="A27" s="6" t="s">
        <v>47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x14ac:dyDescent="0.25">
      <c r="A28" s="8" t="s">
        <v>2</v>
      </c>
      <c r="B28" s="9"/>
      <c r="C28" s="10" t="str">
        <f t="shared" ref="C28:F28" si="2">C$4</f>
        <v>Q1 2015</v>
      </c>
      <c r="D28" s="10" t="str">
        <f t="shared" si="2"/>
        <v>Q2 2015</v>
      </c>
      <c r="E28" s="10" t="str">
        <f t="shared" si="2"/>
        <v>Q3 2015</v>
      </c>
      <c r="F28" s="10" t="str">
        <f t="shared" si="2"/>
        <v>Q4 2015</v>
      </c>
      <c r="G28" s="10" t="str">
        <f>G$4</f>
        <v>Q1 2016</v>
      </c>
      <c r="H28" s="10" t="str">
        <f t="shared" ref="H28:N28" si="3">H$4</f>
        <v>Q2 2016</v>
      </c>
      <c r="I28" s="10" t="str">
        <f t="shared" si="3"/>
        <v>Q3 2016</v>
      </c>
      <c r="J28" s="10" t="str">
        <f t="shared" si="3"/>
        <v>Q4 2016</v>
      </c>
      <c r="K28" s="10" t="str">
        <f t="shared" si="3"/>
        <v>Q1 2017</v>
      </c>
      <c r="L28" s="10" t="str">
        <f t="shared" si="3"/>
        <v>Q2 2017</v>
      </c>
      <c r="M28" s="10" t="str">
        <f t="shared" si="3"/>
        <v>Q3 2017</v>
      </c>
      <c r="N28" s="10" t="str">
        <f t="shared" si="3"/>
        <v>Q4 2017</v>
      </c>
    </row>
    <row r="29" spans="1:14" x14ac:dyDescent="0.25">
      <c r="A29" s="14" t="s">
        <v>48</v>
      </c>
      <c r="B29" s="15"/>
      <c r="C29" s="16">
        <v>464</v>
      </c>
      <c r="D29" s="16">
        <v>418</v>
      </c>
      <c r="E29" s="16">
        <v>626</v>
      </c>
      <c r="F29" s="16">
        <v>979</v>
      </c>
      <c r="G29" s="16">
        <v>602</v>
      </c>
      <c r="H29" s="16">
        <v>446</v>
      </c>
      <c r="I29" s="16">
        <v>610</v>
      </c>
      <c r="J29" s="16">
        <v>1046</v>
      </c>
      <c r="K29" s="16">
        <v>547</v>
      </c>
      <c r="L29" s="16">
        <v>453</v>
      </c>
      <c r="M29" s="16">
        <v>708</v>
      </c>
      <c r="N29" s="16">
        <v>1101</v>
      </c>
    </row>
    <row r="30" spans="1:14" x14ac:dyDescent="0.25">
      <c r="A30" s="14" t="s">
        <v>49</v>
      </c>
      <c r="B30" s="15"/>
      <c r="C30" s="16">
        <v>253</v>
      </c>
      <c r="D30" s="16">
        <v>311</v>
      </c>
      <c r="E30" s="16">
        <v>337</v>
      </c>
      <c r="F30" s="16">
        <v>402</v>
      </c>
      <c r="G30" s="16">
        <v>433</v>
      </c>
      <c r="H30" s="16">
        <v>433</v>
      </c>
      <c r="I30" s="16">
        <v>570</v>
      </c>
      <c r="J30" s="16">
        <v>568</v>
      </c>
      <c r="K30" s="16">
        <v>531</v>
      </c>
      <c r="L30" s="16">
        <v>530</v>
      </c>
      <c r="M30" s="16">
        <v>716</v>
      </c>
      <c r="N30" s="16">
        <v>825</v>
      </c>
    </row>
    <row r="31" spans="1:14" x14ac:dyDescent="0.25">
      <c r="A31" s="14" t="s">
        <v>50</v>
      </c>
      <c r="B31" s="15"/>
      <c r="C31" s="16">
        <v>125</v>
      </c>
      <c r="D31" s="16">
        <v>153</v>
      </c>
      <c r="E31" s="16">
        <v>151</v>
      </c>
      <c r="F31" s="16">
        <v>280</v>
      </c>
      <c r="G31" s="16">
        <v>217</v>
      </c>
      <c r="H31" s="16">
        <v>257</v>
      </c>
      <c r="I31" s="16">
        <v>206</v>
      </c>
      <c r="J31" s="16">
        <v>447</v>
      </c>
      <c r="K31" s="16">
        <v>248</v>
      </c>
      <c r="L31" s="16">
        <v>282</v>
      </c>
      <c r="M31" s="16">
        <v>207</v>
      </c>
      <c r="N31" s="16">
        <v>535</v>
      </c>
    </row>
    <row r="32" spans="1:14" x14ac:dyDescent="0.25">
      <c r="A32" s="14" t="s">
        <v>51</v>
      </c>
      <c r="B32" s="15"/>
      <c r="C32" s="16">
        <v>151</v>
      </c>
      <c r="D32" s="16">
        <v>110</v>
      </c>
      <c r="E32" s="16">
        <v>216</v>
      </c>
      <c r="F32" s="16">
        <v>356</v>
      </c>
      <c r="G32" s="16">
        <v>223</v>
      </c>
      <c r="H32" s="16">
        <v>190</v>
      </c>
      <c r="I32" s="16">
        <v>188</v>
      </c>
      <c r="J32" s="16">
        <v>373</v>
      </c>
      <c r="K32" s="16">
        <v>208</v>
      </c>
      <c r="L32" s="16">
        <v>214</v>
      </c>
      <c r="M32" s="16">
        <v>236</v>
      </c>
      <c r="N32" s="16">
        <v>407</v>
      </c>
    </row>
    <row r="33" spans="1:14" x14ac:dyDescent="0.25">
      <c r="A33" s="14" t="s">
        <v>52</v>
      </c>
      <c r="B33" s="15"/>
      <c r="C33" s="16">
        <v>1209</v>
      </c>
      <c r="D33" s="16">
        <v>1171</v>
      </c>
      <c r="E33" s="16">
        <v>1057</v>
      </c>
      <c r="F33" s="16">
        <v>1456</v>
      </c>
      <c r="G33" s="16">
        <v>1371</v>
      </c>
      <c r="H33" s="16">
        <v>1268</v>
      </c>
      <c r="I33" s="16">
        <v>1141</v>
      </c>
      <c r="J33" s="16">
        <v>1377</v>
      </c>
      <c r="K33" s="16">
        <v>1274</v>
      </c>
      <c r="L33" s="16">
        <v>1273</v>
      </c>
      <c r="M33" s="16">
        <v>1118</v>
      </c>
      <c r="N33" s="16">
        <v>1632</v>
      </c>
    </row>
    <row r="34" spans="1:14" x14ac:dyDescent="0.25">
      <c r="A34" s="14" t="s">
        <v>53</v>
      </c>
      <c r="B34" s="15"/>
      <c r="C34" s="16">
        <v>194</v>
      </c>
      <c r="D34" s="16">
        <v>247</v>
      </c>
      <c r="E34" s="16">
        <v>208</v>
      </c>
      <c r="F34" s="16">
        <v>471</v>
      </c>
      <c r="G34" s="16">
        <v>283</v>
      </c>
      <c r="H34" s="16">
        <v>318</v>
      </c>
      <c r="I34" s="16">
        <v>275</v>
      </c>
      <c r="J34" s="16">
        <v>653</v>
      </c>
      <c r="K34" s="16">
        <v>360</v>
      </c>
      <c r="L34" s="16">
        <v>368</v>
      </c>
      <c r="M34" s="16">
        <v>329</v>
      </c>
      <c r="N34" s="16">
        <v>590</v>
      </c>
    </row>
    <row r="35" spans="1:14" x14ac:dyDescent="0.25">
      <c r="A35" s="43" t="s">
        <v>54</v>
      </c>
      <c r="B35" s="8"/>
      <c r="C35" s="44">
        <v>35</v>
      </c>
      <c r="D35" s="44">
        <v>44</v>
      </c>
      <c r="E35" s="44">
        <v>122</v>
      </c>
      <c r="F35" s="44">
        <v>129</v>
      </c>
      <c r="G35" s="44">
        <v>193</v>
      </c>
      <c r="H35" s="44">
        <v>194</v>
      </c>
      <c r="I35" s="44">
        <v>269</v>
      </c>
      <c r="J35" s="44">
        <v>254</v>
      </c>
      <c r="K35" s="44">
        <v>427</v>
      </c>
      <c r="L35" s="44">
        <v>362</v>
      </c>
      <c r="M35" s="44">
        <v>414</v>
      </c>
      <c r="N35" s="44">
        <v>389</v>
      </c>
    </row>
    <row r="36" spans="1:14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</row>
    <row r="38" spans="1:14" x14ac:dyDescent="0.25">
      <c r="A38" s="38" t="s">
        <v>55</v>
      </c>
      <c r="B38" s="30"/>
      <c r="C38" s="78"/>
      <c r="D38" s="78"/>
      <c r="E38" s="78"/>
      <c r="F38" s="78"/>
      <c r="G38" s="78"/>
      <c r="H38" s="78"/>
      <c r="I38" s="78"/>
      <c r="J38" s="78"/>
      <c r="K38" s="30"/>
      <c r="L38" s="30"/>
      <c r="M38" s="30"/>
      <c r="N38" s="30"/>
    </row>
    <row r="39" spans="1:14" x14ac:dyDescent="0.25">
      <c r="A39" s="45"/>
      <c r="B39" s="31"/>
      <c r="C39" s="23"/>
      <c r="D39" s="23"/>
      <c r="E39" s="23"/>
      <c r="F39" s="23"/>
      <c r="G39" s="23" t="str">
        <f>G$28</f>
        <v>Q1 2016</v>
      </c>
      <c r="H39" s="23" t="str">
        <f t="shared" ref="H39:K39" si="4">H$28</f>
        <v>Q2 2016</v>
      </c>
      <c r="I39" s="23" t="str">
        <f t="shared" si="4"/>
        <v>Q3 2016</v>
      </c>
      <c r="J39" s="23" t="str">
        <f t="shared" si="4"/>
        <v>Q4 2016</v>
      </c>
      <c r="K39" s="23" t="str">
        <f t="shared" si="4"/>
        <v>Q1 2017</v>
      </c>
      <c r="L39" s="23" t="str">
        <f>L$4</f>
        <v>Q2 2017</v>
      </c>
      <c r="M39" s="23" t="str">
        <f>M$4</f>
        <v>Q3 2017</v>
      </c>
      <c r="N39" s="23" t="str">
        <f>N$4</f>
        <v>Q4 2017</v>
      </c>
    </row>
    <row r="40" spans="1:14" x14ac:dyDescent="0.25">
      <c r="A40" s="46" t="s">
        <v>48</v>
      </c>
      <c r="B40" s="33"/>
      <c r="C40" s="26"/>
      <c r="D40" s="26"/>
      <c r="E40" s="26"/>
      <c r="F40" s="26"/>
      <c r="G40" s="26">
        <v>0.3</v>
      </c>
      <c r="H40" s="26">
        <v>7.0000000000000007E-2</v>
      </c>
      <c r="I40" s="26">
        <v>-0.03</v>
      </c>
      <c r="J40" s="26">
        <v>7.0000000000000007E-2</v>
      </c>
      <c r="K40" s="26">
        <v>-0.09</v>
      </c>
      <c r="L40" s="26">
        <v>0.02</v>
      </c>
      <c r="M40" s="26">
        <v>0.16</v>
      </c>
      <c r="N40" s="26">
        <v>0.05</v>
      </c>
    </row>
    <row r="41" spans="1:14" x14ac:dyDescent="0.25">
      <c r="A41" s="46" t="s">
        <v>49</v>
      </c>
      <c r="B41" s="33"/>
      <c r="C41" s="26"/>
      <c r="D41" s="26"/>
      <c r="E41" s="26"/>
      <c r="F41" s="26"/>
      <c r="G41" s="26">
        <v>0.71</v>
      </c>
      <c r="H41" s="26">
        <v>0.39</v>
      </c>
      <c r="I41" s="26">
        <v>0.69</v>
      </c>
      <c r="J41" s="26">
        <v>0.41</v>
      </c>
      <c r="K41" s="26">
        <v>0.23</v>
      </c>
      <c r="L41" s="26">
        <v>0.22</v>
      </c>
      <c r="M41" s="26">
        <v>0.26</v>
      </c>
      <c r="N41" s="26">
        <v>0.45</v>
      </c>
    </row>
    <row r="42" spans="1:14" x14ac:dyDescent="0.25">
      <c r="A42" s="46" t="s">
        <v>50</v>
      </c>
      <c r="B42" s="33"/>
      <c r="C42" s="26"/>
      <c r="D42" s="26"/>
      <c r="E42" s="26"/>
      <c r="F42" s="26"/>
      <c r="G42" s="26">
        <v>0.74</v>
      </c>
      <c r="H42" s="26">
        <v>0.68</v>
      </c>
      <c r="I42" s="26">
        <v>0.36</v>
      </c>
      <c r="J42" s="26">
        <v>0.6</v>
      </c>
      <c r="K42" s="26">
        <v>0.14000000000000001</v>
      </c>
      <c r="L42" s="26">
        <v>0.1</v>
      </c>
      <c r="M42" s="26">
        <v>0</v>
      </c>
      <c r="N42" s="26">
        <v>0.2</v>
      </c>
    </row>
    <row r="43" spans="1:14" x14ac:dyDescent="0.25">
      <c r="A43" s="46" t="s">
        <v>51</v>
      </c>
      <c r="B43" s="33"/>
      <c r="C43" s="26"/>
      <c r="D43" s="26"/>
      <c r="E43" s="26"/>
      <c r="F43" s="26"/>
      <c r="G43" s="26">
        <v>0.48</v>
      </c>
      <c r="H43" s="26">
        <v>0.73</v>
      </c>
      <c r="I43" s="26">
        <v>-0.13</v>
      </c>
      <c r="J43" s="26">
        <v>0.05</v>
      </c>
      <c r="K43" s="26">
        <v>-7.0000000000000007E-2</v>
      </c>
      <c r="L43" s="26">
        <v>0.13</v>
      </c>
      <c r="M43" s="26">
        <v>0.26</v>
      </c>
      <c r="N43" s="26">
        <v>0.09</v>
      </c>
    </row>
    <row r="44" spans="1:14" x14ac:dyDescent="0.25">
      <c r="A44" s="46" t="s">
        <v>52</v>
      </c>
      <c r="B44" s="33"/>
      <c r="C44" s="26"/>
      <c r="D44" s="26"/>
      <c r="E44" s="26"/>
      <c r="F44" s="26"/>
      <c r="G44" s="26">
        <v>0.13</v>
      </c>
      <c r="H44" s="26">
        <v>0.08</v>
      </c>
      <c r="I44" s="26">
        <v>0.08</v>
      </c>
      <c r="J44" s="26">
        <v>-0.05</v>
      </c>
      <c r="K44" s="26">
        <v>-7.0000000000000007E-2</v>
      </c>
      <c r="L44" s="26">
        <v>0</v>
      </c>
      <c r="M44" s="26">
        <v>-0.02</v>
      </c>
      <c r="N44" s="26">
        <v>0.19</v>
      </c>
    </row>
    <row r="45" spans="1:14" x14ac:dyDescent="0.25">
      <c r="A45" s="46" t="s">
        <v>53</v>
      </c>
      <c r="B45" s="33"/>
      <c r="C45" s="26"/>
      <c r="D45" s="26"/>
      <c r="E45" s="26"/>
      <c r="F45" s="26"/>
      <c r="G45" s="26">
        <v>0.46</v>
      </c>
      <c r="H45" s="26">
        <v>0.28999999999999998</v>
      </c>
      <c r="I45" s="26">
        <v>0.32</v>
      </c>
      <c r="J45" s="26">
        <v>0.39</v>
      </c>
      <c r="K45" s="26">
        <v>0.27</v>
      </c>
      <c r="L45" s="26">
        <v>0.16</v>
      </c>
      <c r="M45" s="26">
        <v>0.2</v>
      </c>
      <c r="N45" s="26">
        <v>-0.1</v>
      </c>
    </row>
    <row r="46" spans="1:14" x14ac:dyDescent="0.25">
      <c r="A46" s="47" t="s">
        <v>54</v>
      </c>
      <c r="B46" s="45"/>
      <c r="C46" s="48"/>
      <c r="D46" s="48"/>
      <c r="E46" s="48"/>
      <c r="F46" s="48"/>
      <c r="G46" s="48">
        <v>4.51</v>
      </c>
      <c r="H46" s="48">
        <v>3.41</v>
      </c>
      <c r="I46" s="48">
        <v>1.2</v>
      </c>
      <c r="J46" s="48">
        <v>0.97</v>
      </c>
      <c r="K46" s="48">
        <v>1.21</v>
      </c>
      <c r="L46" s="48">
        <v>0.87</v>
      </c>
      <c r="M46" s="48">
        <v>0.54</v>
      </c>
      <c r="N46" s="48">
        <v>0.53</v>
      </c>
    </row>
    <row r="47" spans="1:14" x14ac:dyDescent="0.25">
      <c r="G47" s="37"/>
      <c r="H47" s="37"/>
      <c r="I47" s="37"/>
      <c r="J47" s="37"/>
    </row>
    <row r="48" spans="1:14" x14ac:dyDescent="0.25">
      <c r="G48" s="37"/>
      <c r="H48" s="37"/>
      <c r="I48" s="37"/>
      <c r="J48" s="37"/>
    </row>
    <row r="49" spans="1:14" x14ac:dyDescent="0.25">
      <c r="A49" s="38" t="s">
        <v>56</v>
      </c>
      <c r="B49" s="30"/>
      <c r="C49" s="78"/>
      <c r="D49" s="78"/>
      <c r="E49" s="78"/>
      <c r="F49" s="78"/>
      <c r="G49" s="78"/>
      <c r="H49" s="78"/>
      <c r="I49" s="78"/>
      <c r="J49" s="78"/>
      <c r="K49" s="30"/>
      <c r="L49" s="30"/>
      <c r="M49" s="30"/>
      <c r="N49" s="30"/>
    </row>
    <row r="50" spans="1:14" x14ac:dyDescent="0.25">
      <c r="A50" s="8"/>
      <c r="B50" s="9"/>
      <c r="C50" s="23"/>
      <c r="D50" s="23"/>
      <c r="E50" s="23"/>
      <c r="F50" s="23"/>
      <c r="G50" s="10" t="str">
        <f>G$28</f>
        <v>Q1 2016</v>
      </c>
      <c r="H50" s="10" t="str">
        <f t="shared" ref="H50:K50" si="5">H$28</f>
        <v>Q2 2016</v>
      </c>
      <c r="I50" s="10" t="str">
        <f t="shared" si="5"/>
        <v>Q3 2016</v>
      </c>
      <c r="J50" s="10" t="str">
        <f t="shared" si="5"/>
        <v>Q4 2016</v>
      </c>
      <c r="K50" s="23" t="str">
        <f t="shared" si="5"/>
        <v>Q1 2017</v>
      </c>
      <c r="L50" s="23" t="str">
        <f>L$4</f>
        <v>Q2 2017</v>
      </c>
      <c r="M50" s="23" t="str">
        <f>M$4</f>
        <v>Q3 2017</v>
      </c>
      <c r="N50" s="23" t="str">
        <f>N$4</f>
        <v>Q4 2017</v>
      </c>
    </row>
    <row r="51" spans="1:14" x14ac:dyDescent="0.25">
      <c r="A51" s="14" t="s">
        <v>48</v>
      </c>
      <c r="B51" s="15"/>
      <c r="C51" s="26"/>
      <c r="D51" s="26"/>
      <c r="E51" s="26"/>
      <c r="F51" s="26"/>
      <c r="G51" s="27">
        <v>0.33</v>
      </c>
      <c r="H51" s="27">
        <v>0.17</v>
      </c>
      <c r="I51" s="27">
        <v>0.16</v>
      </c>
      <c r="J51" s="27">
        <v>0.3</v>
      </c>
      <c r="K51" s="27">
        <v>0.02</v>
      </c>
      <c r="L51" s="27">
        <v>0.12</v>
      </c>
      <c r="M51" s="27">
        <v>0.22</v>
      </c>
      <c r="N51" s="27">
        <v>0.08</v>
      </c>
    </row>
    <row r="52" spans="1:14" x14ac:dyDescent="0.25">
      <c r="A52" s="14" t="s">
        <v>49</v>
      </c>
      <c r="B52" s="15"/>
      <c r="C52" s="26"/>
      <c r="D52" s="26"/>
      <c r="E52" s="26"/>
      <c r="F52" s="26"/>
      <c r="G52" s="27">
        <v>0.71</v>
      </c>
      <c r="H52" s="27">
        <v>0.4</v>
      </c>
      <c r="I52" s="27">
        <v>0.69</v>
      </c>
      <c r="J52" s="27">
        <v>0.42</v>
      </c>
      <c r="K52" s="26">
        <v>0.23</v>
      </c>
      <c r="L52" s="26">
        <v>0.22</v>
      </c>
      <c r="M52" s="26">
        <v>0.26</v>
      </c>
      <c r="N52" s="26">
        <v>0.45</v>
      </c>
    </row>
    <row r="53" spans="1:14" x14ac:dyDescent="0.25">
      <c r="A53" s="14" t="s">
        <v>50</v>
      </c>
      <c r="B53" s="15"/>
      <c r="C53" s="26"/>
      <c r="D53" s="26"/>
      <c r="E53" s="26"/>
      <c r="F53" s="26"/>
      <c r="G53" s="27">
        <v>0.73</v>
      </c>
      <c r="H53" s="27">
        <v>0.69</v>
      </c>
      <c r="I53" s="27">
        <v>0.36</v>
      </c>
      <c r="J53" s="27">
        <v>0.6</v>
      </c>
      <c r="K53" s="26">
        <v>0.15</v>
      </c>
      <c r="L53" s="26">
        <v>0.1</v>
      </c>
      <c r="M53" s="26">
        <v>0</v>
      </c>
      <c r="N53" s="26">
        <v>0.2</v>
      </c>
    </row>
    <row r="54" spans="1:14" x14ac:dyDescent="0.25">
      <c r="A54" s="14" t="s">
        <v>51</v>
      </c>
      <c r="B54" s="15"/>
      <c r="C54" s="26"/>
      <c r="D54" s="26"/>
      <c r="E54" s="26"/>
      <c r="F54" s="26"/>
      <c r="G54" s="27">
        <v>0.48</v>
      </c>
      <c r="H54" s="27">
        <v>0.73</v>
      </c>
      <c r="I54" s="27">
        <v>-0.13</v>
      </c>
      <c r="J54" s="27">
        <v>0.05</v>
      </c>
      <c r="K54" s="26">
        <v>-0.06</v>
      </c>
      <c r="L54" s="26">
        <v>0.12</v>
      </c>
      <c r="M54" s="26">
        <v>0.26</v>
      </c>
      <c r="N54" s="26">
        <v>0.09</v>
      </c>
    </row>
    <row r="55" spans="1:14" x14ac:dyDescent="0.25">
      <c r="A55" s="14" t="s">
        <v>52</v>
      </c>
      <c r="B55" s="15"/>
      <c r="C55" s="26"/>
      <c r="D55" s="26"/>
      <c r="E55" s="26"/>
      <c r="F55" s="26"/>
      <c r="G55" s="27">
        <v>0.11</v>
      </c>
      <c r="H55" s="27">
        <v>0.11</v>
      </c>
      <c r="I55" s="27">
        <v>0.09</v>
      </c>
      <c r="J55" s="27">
        <v>-0.06</v>
      </c>
      <c r="K55" s="27">
        <v>-0.1</v>
      </c>
      <c r="L55" s="27">
        <v>-0.02</v>
      </c>
      <c r="M55" s="27">
        <v>0.04</v>
      </c>
      <c r="N55" s="27">
        <v>0.31</v>
      </c>
    </row>
    <row r="56" spans="1:14" x14ac:dyDescent="0.25">
      <c r="A56" s="14" t="s">
        <v>53</v>
      </c>
      <c r="B56" s="15"/>
      <c r="C56" s="26"/>
      <c r="D56" s="26"/>
      <c r="E56" s="26"/>
      <c r="F56" s="26"/>
      <c r="G56" s="27">
        <v>0.56000000000000005</v>
      </c>
      <c r="H56" s="27">
        <v>0.38</v>
      </c>
      <c r="I56" s="27">
        <v>0.27</v>
      </c>
      <c r="J56" s="27">
        <v>0.32</v>
      </c>
      <c r="K56" s="27">
        <v>0.18</v>
      </c>
      <c r="L56" s="27">
        <v>0.12</v>
      </c>
      <c r="M56" s="27">
        <v>0.21</v>
      </c>
      <c r="N56" s="27">
        <v>-0.03</v>
      </c>
    </row>
    <row r="57" spans="1:14" x14ac:dyDescent="0.25">
      <c r="A57" s="43" t="s">
        <v>54</v>
      </c>
      <c r="B57" s="8"/>
      <c r="C57" s="48"/>
      <c r="D57" s="48"/>
      <c r="E57" s="48"/>
      <c r="F57" s="48"/>
      <c r="G57" s="49">
        <v>4.66</v>
      </c>
      <c r="H57" s="49">
        <v>3.77</v>
      </c>
      <c r="I57" s="49">
        <v>1.34</v>
      </c>
      <c r="J57" s="49">
        <v>1.08</v>
      </c>
      <c r="K57" s="49">
        <v>1.25</v>
      </c>
      <c r="L57" s="49">
        <v>0.91</v>
      </c>
      <c r="M57" s="49">
        <v>0.62</v>
      </c>
      <c r="N57" s="49">
        <v>0.62</v>
      </c>
    </row>
    <row r="58" spans="1:14" x14ac:dyDescent="0.25">
      <c r="C58" s="37"/>
      <c r="D58" s="37"/>
      <c r="E58" s="37"/>
      <c r="F58" s="37"/>
    </row>
  </sheetData>
  <mergeCells count="8">
    <mergeCell ref="C49:F49"/>
    <mergeCell ref="G49:J49"/>
    <mergeCell ref="C11:F11"/>
    <mergeCell ref="G11:J11"/>
    <mergeCell ref="C19:F19"/>
    <mergeCell ref="G19:J19"/>
    <mergeCell ref="C38:F38"/>
    <mergeCell ref="G38:J38"/>
  </mergeCells>
  <pageMargins left="0.7" right="0.7" top="0.75" bottom="0.75" header="0.3" footer="0.3"/>
  <pageSetup paperSize="9" scale="4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CF8F9-C461-4E19-96B7-ED2D8233A3DA}">
  <sheetPr codeName="Sheet119">
    <tabColor theme="1"/>
    <pageSetUpPr fitToPage="1"/>
  </sheetPr>
  <dimension ref="A1:N17"/>
  <sheetViews>
    <sheetView showGridLines="0" zoomScale="80" zoomScaleNormal="80" workbookViewId="0">
      <selection activeCell="N6" sqref="N6"/>
    </sheetView>
  </sheetViews>
  <sheetFormatPr defaultColWidth="9.140625" defaultRowHeight="15" x14ac:dyDescent="0.25"/>
  <cols>
    <col min="1" max="1" width="32.5703125" style="2" customWidth="1"/>
    <col min="2" max="2" width="11.140625" style="2" bestFit="1" customWidth="1"/>
    <col min="3" max="14" width="14.42578125" style="2" customWidth="1"/>
    <col min="15" max="22" width="9.140625" style="2" customWidth="1"/>
    <col min="23" max="16384" width="9.140625" style="2"/>
  </cols>
  <sheetData>
    <row r="1" spans="1:14" ht="19.5" x14ac:dyDescent="0.3">
      <c r="A1" s="1" t="s">
        <v>57</v>
      </c>
    </row>
    <row r="2" spans="1:14" s="5" customForma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6" t="s">
        <v>58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20" t="s">
        <v>59</v>
      </c>
      <c r="B4" s="9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</row>
    <row r="5" spans="1:14" x14ac:dyDescent="0.25">
      <c r="A5" s="50" t="s">
        <v>60</v>
      </c>
      <c r="B5" s="15"/>
      <c r="C5" s="51">
        <v>1447</v>
      </c>
      <c r="D5" s="51">
        <v>1554</v>
      </c>
      <c r="E5" s="51">
        <v>1666</v>
      </c>
      <c r="F5" s="51">
        <v>1802</v>
      </c>
      <c r="G5" s="51">
        <v>1852</v>
      </c>
      <c r="H5" s="51">
        <v>1920</v>
      </c>
      <c r="I5" s="51">
        <v>2010</v>
      </c>
      <c r="J5" s="51">
        <v>2138</v>
      </c>
      <c r="K5" s="51">
        <v>2196</v>
      </c>
      <c r="L5" s="51">
        <v>2266</v>
      </c>
      <c r="M5" s="51">
        <v>2328</v>
      </c>
      <c r="N5" s="51">
        <v>2446</v>
      </c>
    </row>
    <row r="6" spans="1:14" s="17" customFormat="1" x14ac:dyDescent="0.25">
      <c r="A6" s="36" t="s">
        <v>61</v>
      </c>
      <c r="B6" s="15"/>
      <c r="C6" s="16">
        <v>292</v>
      </c>
      <c r="D6" s="16">
        <v>357</v>
      </c>
      <c r="E6" s="16">
        <v>440</v>
      </c>
      <c r="F6" s="16">
        <v>474</v>
      </c>
      <c r="G6" s="16">
        <v>511</v>
      </c>
      <c r="H6" s="16">
        <v>525</v>
      </c>
      <c r="I6" s="16">
        <v>563</v>
      </c>
      <c r="J6" s="16">
        <v>598</v>
      </c>
      <c r="K6" s="16">
        <v>660</v>
      </c>
      <c r="L6" s="16">
        <v>711</v>
      </c>
      <c r="M6" s="16">
        <v>865</v>
      </c>
      <c r="N6" s="16">
        <v>974</v>
      </c>
    </row>
    <row r="7" spans="1:14" s="17" customFormat="1" x14ac:dyDescent="0.25">
      <c r="A7" s="36" t="s">
        <v>62</v>
      </c>
      <c r="B7" s="15"/>
      <c r="C7" s="16">
        <v>711</v>
      </c>
      <c r="D7" s="16">
        <v>731</v>
      </c>
      <c r="E7" s="16">
        <v>769</v>
      </c>
      <c r="F7" s="16">
        <v>829</v>
      </c>
      <c r="G7" s="16">
        <v>851</v>
      </c>
      <c r="H7" s="16">
        <v>884</v>
      </c>
      <c r="I7" s="16">
        <v>918</v>
      </c>
      <c r="J7" s="16">
        <v>976</v>
      </c>
      <c r="K7" s="16">
        <v>963</v>
      </c>
      <c r="L7" s="16">
        <v>981</v>
      </c>
      <c r="M7" s="16">
        <v>971</v>
      </c>
      <c r="N7" s="16">
        <v>969</v>
      </c>
    </row>
    <row r="8" spans="1:14" s="17" customFormat="1" ht="15.75" customHeight="1" x14ac:dyDescent="0.25">
      <c r="A8" s="36" t="s">
        <v>63</v>
      </c>
      <c r="B8" s="15"/>
      <c r="C8" s="16">
        <v>444</v>
      </c>
      <c r="D8" s="16">
        <v>466</v>
      </c>
      <c r="E8" s="16">
        <v>457</v>
      </c>
      <c r="F8" s="16">
        <v>499</v>
      </c>
      <c r="G8" s="16">
        <v>490</v>
      </c>
      <c r="H8" s="16">
        <v>511</v>
      </c>
      <c r="I8" s="16">
        <v>529</v>
      </c>
      <c r="J8" s="16">
        <v>564</v>
      </c>
      <c r="K8" s="16">
        <v>573</v>
      </c>
      <c r="L8" s="16">
        <v>574</v>
      </c>
      <c r="M8" s="16">
        <v>492</v>
      </c>
      <c r="N8" s="16">
        <v>503</v>
      </c>
    </row>
    <row r="9" spans="1:14" x14ac:dyDescent="0.25">
      <c r="A9" s="52" t="s">
        <v>64</v>
      </c>
      <c r="B9" s="8"/>
      <c r="C9" s="53">
        <f>C17</f>
        <v>8187</v>
      </c>
      <c r="D9" s="53">
        <f t="shared" ref="D9:N9" si="0">D17</f>
        <v>8008</v>
      </c>
      <c r="E9" s="53">
        <f t="shared" si="0"/>
        <v>7867</v>
      </c>
      <c r="F9" s="53">
        <f t="shared" si="0"/>
        <v>7469</v>
      </c>
      <c r="G9" s="53">
        <f t="shared" si="0"/>
        <v>7174</v>
      </c>
      <c r="H9" s="53">
        <f t="shared" si="0"/>
        <v>6999</v>
      </c>
      <c r="I9" s="53">
        <f t="shared" si="0"/>
        <v>6911</v>
      </c>
      <c r="J9" s="53">
        <f t="shared" si="0"/>
        <v>5993</v>
      </c>
      <c r="K9" s="53">
        <f t="shared" si="0"/>
        <v>5693</v>
      </c>
      <c r="L9" s="53">
        <f t="shared" si="0"/>
        <v>5459</v>
      </c>
      <c r="M9" s="53">
        <f t="shared" si="0"/>
        <v>5379</v>
      </c>
      <c r="N9" s="53">
        <f t="shared" si="0"/>
        <v>5348</v>
      </c>
    </row>
    <row r="12" spans="1:14" x14ac:dyDescent="0.25">
      <c r="A12" s="6" t="s">
        <v>58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x14ac:dyDescent="0.25">
      <c r="A13" s="20" t="s">
        <v>65</v>
      </c>
      <c r="B13" s="9"/>
      <c r="C13" s="54" t="str">
        <f t="shared" ref="C13:N13" si="1">C$4</f>
        <v>Q1 2015</v>
      </c>
      <c r="D13" s="54" t="str">
        <f t="shared" si="1"/>
        <v>Q2 2015</v>
      </c>
      <c r="E13" s="54" t="str">
        <f t="shared" si="1"/>
        <v>Q3 2015</v>
      </c>
      <c r="F13" s="54" t="str">
        <f t="shared" si="1"/>
        <v>Q4 2015</v>
      </c>
      <c r="G13" s="54" t="str">
        <f t="shared" si="1"/>
        <v>Q1 2016</v>
      </c>
      <c r="H13" s="54" t="str">
        <f t="shared" si="1"/>
        <v>Q2 2016</v>
      </c>
      <c r="I13" s="54" t="str">
        <f t="shared" si="1"/>
        <v>Q3 2016</v>
      </c>
      <c r="J13" s="54" t="str">
        <f t="shared" si="1"/>
        <v>Q4 2016</v>
      </c>
      <c r="K13" s="54" t="str">
        <f t="shared" si="1"/>
        <v>Q1 2017</v>
      </c>
      <c r="L13" s="54" t="str">
        <f t="shared" si="1"/>
        <v>Q2 2017</v>
      </c>
      <c r="M13" s="54" t="str">
        <f t="shared" si="1"/>
        <v>Q3 2017</v>
      </c>
      <c r="N13" s="54" t="str">
        <f t="shared" si="1"/>
        <v>Q4 2017</v>
      </c>
    </row>
    <row r="14" spans="1:14" x14ac:dyDescent="0.25">
      <c r="A14" s="14" t="s">
        <v>24</v>
      </c>
      <c r="B14" s="15"/>
      <c r="C14" s="16">
        <v>87</v>
      </c>
      <c r="D14" s="16">
        <v>94</v>
      </c>
      <c r="E14" s="16">
        <v>115</v>
      </c>
      <c r="F14" s="16">
        <v>116</v>
      </c>
      <c r="G14" s="16">
        <v>119</v>
      </c>
      <c r="H14" s="16">
        <v>118</v>
      </c>
      <c r="I14" s="16">
        <v>112</v>
      </c>
      <c r="J14" s="16">
        <v>111</v>
      </c>
      <c r="K14" s="16">
        <v>105</v>
      </c>
      <c r="L14" s="16">
        <v>99</v>
      </c>
      <c r="M14" s="16">
        <v>130</v>
      </c>
      <c r="N14" s="16">
        <v>150</v>
      </c>
    </row>
    <row r="15" spans="1:14" x14ac:dyDescent="0.25">
      <c r="A15" s="14" t="s">
        <v>29</v>
      </c>
      <c r="B15" s="15"/>
      <c r="C15" s="16">
        <v>6395</v>
      </c>
      <c r="D15" s="16">
        <v>6277</v>
      </c>
      <c r="E15" s="16">
        <v>6128</v>
      </c>
      <c r="F15" s="16">
        <v>5755</v>
      </c>
      <c r="G15" s="16">
        <v>5550</v>
      </c>
      <c r="H15" s="16">
        <v>5383</v>
      </c>
      <c r="I15" s="16">
        <v>5334</v>
      </c>
      <c r="J15" s="16">
        <v>4401</v>
      </c>
      <c r="K15" s="16">
        <v>4156</v>
      </c>
      <c r="L15" s="16">
        <v>4115</v>
      </c>
      <c r="M15" s="16">
        <v>4593</v>
      </c>
      <c r="N15" s="16">
        <v>4550</v>
      </c>
    </row>
    <row r="16" spans="1:14" s="17" customFormat="1" x14ac:dyDescent="0.25">
      <c r="A16" s="14" t="s">
        <v>66</v>
      </c>
      <c r="B16" s="15"/>
      <c r="C16" s="16">
        <v>1705</v>
      </c>
      <c r="D16" s="16">
        <v>1637</v>
      </c>
      <c r="E16" s="16">
        <v>1624</v>
      </c>
      <c r="F16" s="16">
        <v>1598</v>
      </c>
      <c r="G16" s="16">
        <v>1505</v>
      </c>
      <c r="H16" s="16">
        <v>1498</v>
      </c>
      <c r="I16" s="16">
        <v>1465</v>
      </c>
      <c r="J16" s="16">
        <v>1481</v>
      </c>
      <c r="K16" s="16">
        <v>1432</v>
      </c>
      <c r="L16" s="16">
        <v>1245</v>
      </c>
      <c r="M16" s="16">
        <v>656</v>
      </c>
      <c r="N16" s="16">
        <v>648</v>
      </c>
    </row>
    <row r="17" spans="1:14" x14ac:dyDescent="0.25">
      <c r="A17" s="19" t="s">
        <v>67</v>
      </c>
      <c r="B17" s="20"/>
      <c r="C17" s="21">
        <f>SUM(C14:C16)</f>
        <v>8187</v>
      </c>
      <c r="D17" s="21">
        <f t="shared" ref="D17:N17" si="2">SUM(D14:D16)</f>
        <v>8008</v>
      </c>
      <c r="E17" s="21">
        <f t="shared" si="2"/>
        <v>7867</v>
      </c>
      <c r="F17" s="21">
        <f t="shared" si="2"/>
        <v>7469</v>
      </c>
      <c r="G17" s="21">
        <f t="shared" si="2"/>
        <v>7174</v>
      </c>
      <c r="H17" s="21">
        <f t="shared" si="2"/>
        <v>6999</v>
      </c>
      <c r="I17" s="21">
        <f t="shared" si="2"/>
        <v>6911</v>
      </c>
      <c r="J17" s="21">
        <f t="shared" si="2"/>
        <v>5993</v>
      </c>
      <c r="K17" s="21">
        <f t="shared" si="2"/>
        <v>5693</v>
      </c>
      <c r="L17" s="21">
        <f t="shared" si="2"/>
        <v>5459</v>
      </c>
      <c r="M17" s="21">
        <f t="shared" si="2"/>
        <v>5379</v>
      </c>
      <c r="N17" s="21">
        <f t="shared" si="2"/>
        <v>5348</v>
      </c>
    </row>
  </sheetData>
  <pageMargins left="0.7" right="0.7" top="0.75" bottom="0.75" header="0.3" footer="0.3"/>
  <pageSetup paperSize="9" scale="4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4769A-CD25-494F-9CBE-1961BDE6EBD6}">
  <sheetPr codeName="Sheet127">
    <tabColor theme="1"/>
    <pageSetUpPr fitToPage="1"/>
  </sheetPr>
  <dimension ref="A1:N90"/>
  <sheetViews>
    <sheetView showGridLines="0" topLeftCell="A44" zoomScale="80" zoomScaleNormal="80" workbookViewId="0">
      <selection activeCell="N76" sqref="N76"/>
    </sheetView>
  </sheetViews>
  <sheetFormatPr defaultColWidth="9.140625" defaultRowHeight="15" x14ac:dyDescent="0.25"/>
  <cols>
    <col min="1" max="1" width="32.5703125" style="2" customWidth="1"/>
    <col min="2" max="2" width="11.140625" style="2" customWidth="1"/>
    <col min="3" max="14" width="14.42578125" style="2" customWidth="1"/>
    <col min="15" max="22" width="9.140625" style="2" customWidth="1"/>
    <col min="23" max="16384" width="9.140625" style="2"/>
  </cols>
  <sheetData>
    <row r="1" spans="1:14" ht="19.5" x14ac:dyDescent="0.3">
      <c r="A1" s="1" t="s">
        <v>60</v>
      </c>
    </row>
    <row r="2" spans="1:14" s="5" customForma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6" t="s">
        <v>68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8"/>
      <c r="B4" s="9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</row>
    <row r="5" spans="1:14" x14ac:dyDescent="0.25">
      <c r="A5" s="2" t="s">
        <v>48</v>
      </c>
      <c r="C5" s="16">
        <v>160</v>
      </c>
      <c r="D5" s="16">
        <v>169</v>
      </c>
      <c r="E5" s="16">
        <v>179</v>
      </c>
      <c r="F5" s="16">
        <v>195</v>
      </c>
      <c r="G5" s="16">
        <v>198</v>
      </c>
      <c r="H5" s="16">
        <v>205</v>
      </c>
      <c r="I5" s="16">
        <v>217</v>
      </c>
      <c r="J5" s="16">
        <v>228</v>
      </c>
      <c r="K5" s="16">
        <v>230</v>
      </c>
      <c r="L5" s="16">
        <v>230</v>
      </c>
      <c r="M5" s="16">
        <v>233</v>
      </c>
      <c r="N5" s="16">
        <v>234</v>
      </c>
    </row>
    <row r="6" spans="1:14" x14ac:dyDescent="0.25">
      <c r="A6" s="2" t="s">
        <v>69</v>
      </c>
      <c r="C6" s="16">
        <v>175</v>
      </c>
      <c r="D6" s="16">
        <v>179</v>
      </c>
      <c r="E6" s="16">
        <v>187</v>
      </c>
      <c r="F6" s="16">
        <v>206</v>
      </c>
      <c r="G6" s="16">
        <v>203</v>
      </c>
      <c r="H6" s="16">
        <v>200</v>
      </c>
      <c r="I6" s="16">
        <v>205</v>
      </c>
      <c r="J6" s="16">
        <v>208</v>
      </c>
      <c r="K6" s="16">
        <v>206</v>
      </c>
      <c r="L6" s="16">
        <v>209</v>
      </c>
      <c r="M6" s="16">
        <v>206</v>
      </c>
      <c r="N6" s="16">
        <v>201</v>
      </c>
    </row>
    <row r="7" spans="1:14" x14ac:dyDescent="0.25">
      <c r="A7" s="2" t="s">
        <v>51</v>
      </c>
      <c r="C7" s="16">
        <v>91</v>
      </c>
      <c r="D7" s="16">
        <v>124</v>
      </c>
      <c r="E7" s="16">
        <v>154</v>
      </c>
      <c r="F7" s="16">
        <v>158</v>
      </c>
      <c r="G7" s="16">
        <v>159</v>
      </c>
      <c r="H7" s="16">
        <v>157</v>
      </c>
      <c r="I7" s="16">
        <v>157</v>
      </c>
      <c r="J7" s="16">
        <v>156</v>
      </c>
      <c r="K7" s="16">
        <v>154</v>
      </c>
      <c r="L7" s="16">
        <v>154</v>
      </c>
      <c r="M7" s="16">
        <v>153</v>
      </c>
      <c r="N7" s="16">
        <v>154</v>
      </c>
    </row>
    <row r="8" spans="1:14" x14ac:dyDescent="0.25">
      <c r="A8" s="2" t="s">
        <v>49</v>
      </c>
      <c r="C8" s="16">
        <v>40</v>
      </c>
      <c r="D8" s="16">
        <v>45</v>
      </c>
      <c r="E8" s="16">
        <v>47</v>
      </c>
      <c r="F8" s="16">
        <v>52</v>
      </c>
      <c r="G8" s="16">
        <v>53</v>
      </c>
      <c r="H8" s="16">
        <v>59</v>
      </c>
      <c r="I8" s="16">
        <v>66</v>
      </c>
      <c r="J8" s="16">
        <v>75</v>
      </c>
      <c r="K8" s="16">
        <v>82</v>
      </c>
      <c r="L8" s="16">
        <v>88</v>
      </c>
      <c r="M8" s="16">
        <v>98</v>
      </c>
      <c r="N8" s="16">
        <v>112</v>
      </c>
    </row>
    <row r="9" spans="1:14" x14ac:dyDescent="0.25">
      <c r="A9" s="2" t="s">
        <v>50</v>
      </c>
      <c r="C9" s="16">
        <v>40</v>
      </c>
      <c r="D9" s="16">
        <v>44</v>
      </c>
      <c r="E9" s="16">
        <v>52</v>
      </c>
      <c r="F9" s="16">
        <v>55</v>
      </c>
      <c r="G9" s="16">
        <v>58</v>
      </c>
      <c r="H9" s="16">
        <v>60</v>
      </c>
      <c r="I9" s="16">
        <v>60</v>
      </c>
      <c r="J9" s="16">
        <v>71</v>
      </c>
      <c r="K9" s="16">
        <v>73</v>
      </c>
      <c r="L9" s="16">
        <v>76</v>
      </c>
      <c r="M9" s="16">
        <v>80</v>
      </c>
      <c r="N9" s="16">
        <v>95</v>
      </c>
    </row>
    <row r="10" spans="1:14" x14ac:dyDescent="0.25">
      <c r="A10" s="2" t="s">
        <v>70</v>
      </c>
      <c r="C10" s="16">
        <v>25</v>
      </c>
      <c r="D10" s="16">
        <v>32</v>
      </c>
      <c r="E10" s="16">
        <v>33</v>
      </c>
      <c r="F10" s="16">
        <v>35</v>
      </c>
      <c r="G10" s="16">
        <v>38</v>
      </c>
      <c r="H10" s="16">
        <v>47</v>
      </c>
      <c r="I10" s="16">
        <v>50</v>
      </c>
      <c r="J10" s="16">
        <v>55</v>
      </c>
      <c r="K10" s="16">
        <v>55</v>
      </c>
      <c r="L10" s="16">
        <v>62</v>
      </c>
      <c r="M10" s="16">
        <v>63</v>
      </c>
      <c r="N10" s="16">
        <v>69</v>
      </c>
    </row>
    <row r="11" spans="1:14" x14ac:dyDescent="0.25">
      <c r="A11" s="2" t="s">
        <v>71</v>
      </c>
      <c r="C11" s="16">
        <v>37</v>
      </c>
      <c r="D11" s="16">
        <v>37</v>
      </c>
      <c r="E11" s="16">
        <v>38</v>
      </c>
      <c r="F11" s="16">
        <v>39</v>
      </c>
      <c r="G11" s="16">
        <v>40</v>
      </c>
      <c r="H11" s="16">
        <v>40</v>
      </c>
      <c r="I11" s="16">
        <v>41</v>
      </c>
      <c r="J11" s="16">
        <v>43</v>
      </c>
      <c r="K11" s="16">
        <v>45</v>
      </c>
      <c r="L11" s="16">
        <v>46</v>
      </c>
      <c r="M11" s="16">
        <v>45</v>
      </c>
      <c r="N11" s="16">
        <v>47</v>
      </c>
    </row>
    <row r="12" spans="1:14" x14ac:dyDescent="0.25">
      <c r="A12" s="2" t="s">
        <v>72</v>
      </c>
      <c r="C12" s="16">
        <v>22</v>
      </c>
      <c r="D12" s="16">
        <v>23</v>
      </c>
      <c r="E12" s="16">
        <v>27</v>
      </c>
      <c r="F12" s="16">
        <v>29</v>
      </c>
      <c r="G12" s="16">
        <v>29</v>
      </c>
      <c r="H12" s="16">
        <v>31</v>
      </c>
      <c r="I12" s="16">
        <v>30</v>
      </c>
      <c r="J12" s="16">
        <v>32</v>
      </c>
      <c r="K12" s="16">
        <v>35</v>
      </c>
      <c r="L12" s="16">
        <v>36</v>
      </c>
      <c r="M12" s="16">
        <v>29</v>
      </c>
      <c r="N12" s="16">
        <v>29</v>
      </c>
    </row>
    <row r="13" spans="1:14" x14ac:dyDescent="0.25">
      <c r="A13" s="2" t="s">
        <v>73</v>
      </c>
      <c r="C13" s="16">
        <v>24</v>
      </c>
      <c r="D13" s="16">
        <v>24</v>
      </c>
      <c r="E13" s="16">
        <v>24</v>
      </c>
      <c r="F13" s="16">
        <v>24</v>
      </c>
      <c r="G13" s="16">
        <v>24</v>
      </c>
      <c r="H13" s="16">
        <v>24</v>
      </c>
      <c r="I13" s="16">
        <v>24</v>
      </c>
      <c r="J13" s="16">
        <v>25</v>
      </c>
      <c r="K13" s="16">
        <v>25</v>
      </c>
      <c r="L13" s="16">
        <v>25</v>
      </c>
      <c r="M13" s="16">
        <v>25</v>
      </c>
      <c r="N13" s="16">
        <v>25</v>
      </c>
    </row>
    <row r="14" spans="1:14" x14ac:dyDescent="0.25">
      <c r="A14" s="2" t="s">
        <v>74</v>
      </c>
      <c r="C14" s="16">
        <v>20</v>
      </c>
      <c r="D14" s="16">
        <v>20</v>
      </c>
      <c r="E14" s="16">
        <v>20</v>
      </c>
      <c r="F14" s="16">
        <v>22</v>
      </c>
      <c r="G14" s="16">
        <v>22</v>
      </c>
      <c r="H14" s="16">
        <v>23</v>
      </c>
      <c r="I14" s="16">
        <v>27</v>
      </c>
      <c r="J14" s="16">
        <v>29</v>
      </c>
      <c r="K14" s="16">
        <v>29</v>
      </c>
      <c r="L14" s="16">
        <v>30</v>
      </c>
      <c r="M14" s="16">
        <v>30</v>
      </c>
      <c r="N14" s="16">
        <v>30</v>
      </c>
    </row>
    <row r="15" spans="1:14" x14ac:dyDescent="0.25">
      <c r="A15" s="2" t="s">
        <v>75</v>
      </c>
      <c r="C15" s="16">
        <v>17</v>
      </c>
      <c r="D15" s="16">
        <v>17</v>
      </c>
      <c r="E15" s="16">
        <v>18</v>
      </c>
      <c r="F15" s="16">
        <v>19</v>
      </c>
      <c r="G15" s="16">
        <v>20</v>
      </c>
      <c r="H15" s="16">
        <v>21</v>
      </c>
      <c r="I15" s="16">
        <v>22</v>
      </c>
      <c r="J15" s="16">
        <v>23</v>
      </c>
      <c r="K15" s="16">
        <v>23</v>
      </c>
      <c r="L15" s="16">
        <v>23</v>
      </c>
      <c r="M15" s="16">
        <v>23</v>
      </c>
      <c r="N15" s="16">
        <v>23</v>
      </c>
    </row>
    <row r="16" spans="1:14" x14ac:dyDescent="0.25">
      <c r="A16" s="2" t="s">
        <v>76</v>
      </c>
      <c r="C16" s="16">
        <v>18</v>
      </c>
      <c r="D16" s="16">
        <v>18</v>
      </c>
      <c r="E16" s="16">
        <v>19</v>
      </c>
      <c r="F16" s="16">
        <v>19</v>
      </c>
      <c r="G16" s="16">
        <v>19</v>
      </c>
      <c r="H16" s="16">
        <v>20</v>
      </c>
      <c r="I16" s="16">
        <v>21</v>
      </c>
      <c r="J16" s="16">
        <v>20</v>
      </c>
      <c r="K16" s="16">
        <v>22</v>
      </c>
      <c r="L16" s="16">
        <v>22</v>
      </c>
      <c r="M16" s="16">
        <v>23</v>
      </c>
      <c r="N16" s="16">
        <v>23</v>
      </c>
    </row>
    <row r="17" spans="1:14" x14ac:dyDescent="0.25">
      <c r="A17" s="2" t="s">
        <v>77</v>
      </c>
      <c r="C17" s="16">
        <v>15</v>
      </c>
      <c r="D17" s="16">
        <v>16</v>
      </c>
      <c r="E17" s="16">
        <v>16</v>
      </c>
      <c r="F17" s="16">
        <v>16</v>
      </c>
      <c r="G17" s="16">
        <v>17</v>
      </c>
      <c r="H17" s="16">
        <v>18</v>
      </c>
      <c r="I17" s="16">
        <v>20</v>
      </c>
      <c r="J17" s="16">
        <v>22</v>
      </c>
      <c r="K17" s="16">
        <v>22</v>
      </c>
      <c r="L17" s="16">
        <v>23</v>
      </c>
      <c r="M17" s="16">
        <v>23</v>
      </c>
      <c r="N17" s="16">
        <v>24</v>
      </c>
    </row>
    <row r="18" spans="1:14" x14ac:dyDescent="0.25">
      <c r="A18" s="2" t="s">
        <v>78</v>
      </c>
      <c r="C18" s="16">
        <v>11</v>
      </c>
      <c r="D18" s="16">
        <v>12</v>
      </c>
      <c r="E18" s="16">
        <v>13</v>
      </c>
      <c r="F18" s="16">
        <v>13</v>
      </c>
      <c r="G18" s="16">
        <v>16</v>
      </c>
      <c r="H18" s="16">
        <v>17</v>
      </c>
      <c r="I18" s="16">
        <v>14</v>
      </c>
      <c r="J18" s="16">
        <v>14</v>
      </c>
      <c r="K18" s="16">
        <v>16</v>
      </c>
      <c r="L18" s="16">
        <v>17</v>
      </c>
      <c r="M18" s="16">
        <v>17</v>
      </c>
      <c r="N18" s="16">
        <v>17</v>
      </c>
    </row>
    <row r="19" spans="1:14" x14ac:dyDescent="0.25">
      <c r="A19" s="2" t="s">
        <v>79</v>
      </c>
      <c r="C19" s="16">
        <v>14</v>
      </c>
      <c r="D19" s="16">
        <v>14</v>
      </c>
      <c r="E19" s="16">
        <v>14</v>
      </c>
      <c r="F19" s="16">
        <v>14</v>
      </c>
      <c r="G19" s="16">
        <v>15</v>
      </c>
      <c r="H19" s="16">
        <v>15</v>
      </c>
      <c r="I19" s="16">
        <v>19</v>
      </c>
      <c r="J19" s="16">
        <v>19</v>
      </c>
      <c r="K19" s="16">
        <v>19</v>
      </c>
      <c r="L19" s="16">
        <v>19</v>
      </c>
      <c r="M19" s="16">
        <v>20</v>
      </c>
      <c r="N19" s="16">
        <v>21</v>
      </c>
    </row>
    <row r="20" spans="1:14" x14ac:dyDescent="0.25">
      <c r="A20" s="2" t="s">
        <v>80</v>
      </c>
      <c r="C20" s="16">
        <v>10</v>
      </c>
      <c r="D20" s="16">
        <v>11</v>
      </c>
      <c r="E20" s="16">
        <v>11</v>
      </c>
      <c r="F20" s="16">
        <v>13</v>
      </c>
      <c r="G20" s="16">
        <v>14</v>
      </c>
      <c r="H20" s="16">
        <v>14</v>
      </c>
      <c r="I20" s="16">
        <v>14</v>
      </c>
      <c r="J20" s="16">
        <v>17</v>
      </c>
      <c r="K20" s="16">
        <v>17</v>
      </c>
      <c r="L20" s="16">
        <v>17</v>
      </c>
      <c r="M20" s="16">
        <v>19</v>
      </c>
      <c r="N20" s="16">
        <v>19</v>
      </c>
    </row>
    <row r="21" spans="1:14" x14ac:dyDescent="0.25">
      <c r="A21" s="2" t="s">
        <v>81</v>
      </c>
      <c r="C21" s="16">
        <v>7</v>
      </c>
      <c r="D21" s="16">
        <v>11</v>
      </c>
      <c r="E21" s="16">
        <v>11</v>
      </c>
      <c r="F21" s="16">
        <v>10</v>
      </c>
      <c r="G21" s="16">
        <v>13</v>
      </c>
      <c r="H21" s="16">
        <v>13</v>
      </c>
      <c r="I21" s="16">
        <v>13</v>
      </c>
      <c r="J21" s="16">
        <v>13</v>
      </c>
      <c r="K21" s="16">
        <v>14</v>
      </c>
      <c r="L21" s="16">
        <v>15</v>
      </c>
      <c r="M21" s="16">
        <v>15</v>
      </c>
      <c r="N21" s="16">
        <v>19</v>
      </c>
    </row>
    <row r="22" spans="1:14" x14ac:dyDescent="0.25">
      <c r="A22" s="2" t="s">
        <v>82</v>
      </c>
      <c r="C22" s="16">
        <v>7</v>
      </c>
      <c r="D22" s="16">
        <v>9</v>
      </c>
      <c r="E22" s="16">
        <v>9</v>
      </c>
      <c r="F22" s="16">
        <v>11</v>
      </c>
      <c r="G22" s="16">
        <v>11</v>
      </c>
      <c r="H22" s="16">
        <v>13</v>
      </c>
      <c r="I22" s="16">
        <v>13</v>
      </c>
      <c r="J22" s="16">
        <v>13</v>
      </c>
      <c r="K22" s="16">
        <v>13</v>
      </c>
      <c r="L22" s="16">
        <v>13</v>
      </c>
      <c r="M22" s="16">
        <v>13</v>
      </c>
      <c r="N22" s="16">
        <v>14</v>
      </c>
    </row>
    <row r="23" spans="1:14" x14ac:dyDescent="0.25">
      <c r="A23" s="2" t="s">
        <v>83</v>
      </c>
      <c r="C23" s="16">
        <v>12</v>
      </c>
      <c r="D23" s="16">
        <v>10</v>
      </c>
      <c r="E23" s="16">
        <v>12</v>
      </c>
      <c r="F23" s="16">
        <v>12</v>
      </c>
      <c r="G23" s="16">
        <v>12</v>
      </c>
      <c r="H23" s="16">
        <v>11</v>
      </c>
      <c r="I23" s="16">
        <v>12</v>
      </c>
      <c r="J23" s="16">
        <v>14</v>
      </c>
      <c r="K23" s="16">
        <v>13</v>
      </c>
      <c r="L23" s="16">
        <v>13</v>
      </c>
      <c r="M23" s="16">
        <v>14</v>
      </c>
      <c r="N23" s="16">
        <v>14</v>
      </c>
    </row>
    <row r="24" spans="1:14" x14ac:dyDescent="0.25">
      <c r="A24" s="2" t="s">
        <v>84</v>
      </c>
      <c r="C24" s="16">
        <v>9</v>
      </c>
      <c r="D24" s="16">
        <v>10</v>
      </c>
      <c r="E24" s="16">
        <v>11</v>
      </c>
      <c r="F24" s="16">
        <v>11</v>
      </c>
      <c r="G24" s="16">
        <v>11</v>
      </c>
      <c r="H24" s="16">
        <v>11</v>
      </c>
      <c r="I24" s="16">
        <v>11</v>
      </c>
      <c r="J24" s="16">
        <v>14</v>
      </c>
      <c r="K24" s="16">
        <v>14</v>
      </c>
      <c r="L24" s="16">
        <v>14</v>
      </c>
      <c r="M24" s="16">
        <v>14</v>
      </c>
      <c r="N24" s="16">
        <v>14</v>
      </c>
    </row>
    <row r="25" spans="1:14" x14ac:dyDescent="0.25">
      <c r="A25" s="2" t="s">
        <v>85</v>
      </c>
      <c r="C25" s="16">
        <v>5</v>
      </c>
      <c r="D25" s="16">
        <v>7</v>
      </c>
      <c r="E25" s="16">
        <v>8</v>
      </c>
      <c r="F25" s="16">
        <v>10</v>
      </c>
      <c r="G25" s="16">
        <v>10</v>
      </c>
      <c r="H25" s="16">
        <v>10</v>
      </c>
      <c r="I25" s="16">
        <v>13</v>
      </c>
      <c r="J25" s="16">
        <v>15</v>
      </c>
      <c r="K25" s="16">
        <v>15</v>
      </c>
      <c r="L25" s="16">
        <v>15</v>
      </c>
      <c r="M25" s="16">
        <v>16</v>
      </c>
      <c r="N25" s="16">
        <v>19</v>
      </c>
    </row>
    <row r="26" spans="1:14" x14ac:dyDescent="0.25">
      <c r="A26" s="2" t="s">
        <v>86</v>
      </c>
      <c r="C26" s="16">
        <v>52</v>
      </c>
      <c r="D26" s="16">
        <v>50</v>
      </c>
      <c r="E26" s="16">
        <v>60</v>
      </c>
      <c r="F26" s="16">
        <v>70</v>
      </c>
      <c r="G26" s="16">
        <v>73</v>
      </c>
      <c r="H26" s="16">
        <v>77</v>
      </c>
      <c r="I26" s="16">
        <v>87</v>
      </c>
      <c r="J26" s="16">
        <v>100</v>
      </c>
      <c r="K26" s="16">
        <v>113</v>
      </c>
      <c r="L26" s="16">
        <v>121</v>
      </c>
      <c r="M26" s="16">
        <v>135</v>
      </c>
      <c r="N26" s="16">
        <v>144</v>
      </c>
    </row>
    <row r="27" spans="1:14" x14ac:dyDescent="0.25">
      <c r="A27" s="19" t="s">
        <v>42</v>
      </c>
      <c r="B27" s="20"/>
      <c r="C27" s="21">
        <v>811</v>
      </c>
      <c r="D27" s="21">
        <v>882</v>
      </c>
      <c r="E27" s="21">
        <v>963</v>
      </c>
      <c r="F27" s="21">
        <v>1033</v>
      </c>
      <c r="G27" s="21">
        <v>1055</v>
      </c>
      <c r="H27" s="21">
        <v>1086</v>
      </c>
      <c r="I27" s="21">
        <v>1136</v>
      </c>
      <c r="J27" s="21">
        <v>1206</v>
      </c>
      <c r="K27" s="21">
        <v>1235</v>
      </c>
      <c r="L27" s="21">
        <v>1268</v>
      </c>
      <c r="M27" s="21">
        <v>1294</v>
      </c>
      <c r="N27" s="21">
        <v>1347</v>
      </c>
    </row>
    <row r="28" spans="1:14" x14ac:dyDescent="0.25">
      <c r="A28" s="14" t="s">
        <v>52</v>
      </c>
      <c r="B28" s="15"/>
      <c r="C28" s="16">
        <v>290</v>
      </c>
      <c r="D28" s="16">
        <v>299</v>
      </c>
      <c r="E28" s="16">
        <v>309</v>
      </c>
      <c r="F28" s="16">
        <v>319</v>
      </c>
      <c r="G28" s="16">
        <v>328</v>
      </c>
      <c r="H28" s="16">
        <v>335</v>
      </c>
      <c r="I28" s="16">
        <v>340</v>
      </c>
      <c r="J28" s="16">
        <v>346</v>
      </c>
      <c r="K28" s="16">
        <v>349</v>
      </c>
      <c r="L28" s="16">
        <v>359</v>
      </c>
      <c r="M28" s="16">
        <v>363</v>
      </c>
      <c r="N28" s="16">
        <v>382</v>
      </c>
    </row>
    <row r="29" spans="1:14" x14ac:dyDescent="0.25">
      <c r="A29" s="14" t="s">
        <v>87</v>
      </c>
      <c r="B29" s="15"/>
      <c r="C29" s="16">
        <v>43</v>
      </c>
      <c r="D29" s="16">
        <v>51</v>
      </c>
      <c r="E29" s="16">
        <v>57</v>
      </c>
      <c r="F29" s="16">
        <v>68</v>
      </c>
      <c r="G29" s="16">
        <v>72</v>
      </c>
      <c r="H29" s="16">
        <v>75</v>
      </c>
      <c r="I29" s="16">
        <v>82</v>
      </c>
      <c r="J29" s="16">
        <v>89</v>
      </c>
      <c r="K29" s="16">
        <v>91</v>
      </c>
      <c r="L29" s="16">
        <v>92</v>
      </c>
      <c r="M29" s="16">
        <v>95</v>
      </c>
      <c r="N29" s="16">
        <v>98</v>
      </c>
    </row>
    <row r="30" spans="1:14" x14ac:dyDescent="0.25">
      <c r="A30" s="14" t="s">
        <v>88</v>
      </c>
      <c r="B30" s="15"/>
      <c r="C30" s="16">
        <v>63</v>
      </c>
      <c r="D30" s="16">
        <v>66</v>
      </c>
      <c r="E30" s="16">
        <v>69</v>
      </c>
      <c r="F30" s="16">
        <v>71</v>
      </c>
      <c r="G30" s="16">
        <v>72</v>
      </c>
      <c r="H30" s="16">
        <v>73</v>
      </c>
      <c r="I30" s="16">
        <v>73</v>
      </c>
      <c r="J30" s="16">
        <v>78</v>
      </c>
      <c r="K30" s="16">
        <v>78</v>
      </c>
      <c r="L30" s="16">
        <v>78</v>
      </c>
      <c r="M30" s="16">
        <v>77</v>
      </c>
      <c r="N30" s="16">
        <v>77</v>
      </c>
    </row>
    <row r="31" spans="1:14" x14ac:dyDescent="0.25">
      <c r="A31" s="14" t="s">
        <v>89</v>
      </c>
      <c r="B31" s="15"/>
      <c r="C31" s="16">
        <v>17</v>
      </c>
      <c r="D31" s="16">
        <v>18</v>
      </c>
      <c r="E31" s="16">
        <v>17</v>
      </c>
      <c r="F31" s="16">
        <v>18</v>
      </c>
      <c r="G31" s="16">
        <v>19</v>
      </c>
      <c r="H31" s="16">
        <v>20</v>
      </c>
      <c r="I31" s="16">
        <v>21</v>
      </c>
      <c r="J31" s="16">
        <v>24</v>
      </c>
      <c r="K31" s="16">
        <v>24</v>
      </c>
      <c r="L31" s="16">
        <v>24</v>
      </c>
      <c r="M31" s="16">
        <v>24</v>
      </c>
      <c r="N31" s="16">
        <v>25</v>
      </c>
    </row>
    <row r="32" spans="1:14" x14ac:dyDescent="0.25">
      <c r="A32" s="14" t="s">
        <v>90</v>
      </c>
      <c r="B32" s="15"/>
      <c r="C32" s="16">
        <v>7</v>
      </c>
      <c r="D32" s="16">
        <v>8</v>
      </c>
      <c r="E32" s="16">
        <v>8</v>
      </c>
      <c r="F32" s="16">
        <v>14</v>
      </c>
      <c r="G32" s="16">
        <v>14</v>
      </c>
      <c r="H32" s="16">
        <v>16</v>
      </c>
      <c r="I32" s="16">
        <v>17</v>
      </c>
      <c r="J32" s="16">
        <v>19</v>
      </c>
      <c r="K32" s="16">
        <v>19</v>
      </c>
      <c r="L32" s="16">
        <v>20</v>
      </c>
      <c r="M32" s="16">
        <v>25</v>
      </c>
      <c r="N32" s="16">
        <v>34</v>
      </c>
    </row>
    <row r="33" spans="1:14" x14ac:dyDescent="0.25">
      <c r="A33" s="14" t="s">
        <v>91</v>
      </c>
      <c r="B33" s="15"/>
      <c r="C33" s="16">
        <v>4</v>
      </c>
      <c r="D33" s="16">
        <v>5</v>
      </c>
      <c r="E33" s="16">
        <v>6</v>
      </c>
      <c r="F33" s="16">
        <v>11</v>
      </c>
      <c r="G33" s="16">
        <v>14</v>
      </c>
      <c r="H33" s="16">
        <v>21</v>
      </c>
      <c r="I33" s="16">
        <v>26</v>
      </c>
      <c r="J33" s="16">
        <v>32</v>
      </c>
      <c r="K33" s="16">
        <v>31</v>
      </c>
      <c r="L33" s="16">
        <v>32</v>
      </c>
      <c r="M33" s="16">
        <v>34</v>
      </c>
      <c r="N33" s="16">
        <v>41</v>
      </c>
    </row>
    <row r="34" spans="1:14" x14ac:dyDescent="0.25">
      <c r="A34" s="19" t="s">
        <v>43</v>
      </c>
      <c r="B34" s="20"/>
      <c r="C34" s="21">
        <v>424</v>
      </c>
      <c r="D34" s="21">
        <v>447</v>
      </c>
      <c r="E34" s="21">
        <v>466</v>
      </c>
      <c r="F34" s="21">
        <v>501</v>
      </c>
      <c r="G34" s="21">
        <v>519</v>
      </c>
      <c r="H34" s="21">
        <v>540</v>
      </c>
      <c r="I34" s="21">
        <v>559</v>
      </c>
      <c r="J34" s="21">
        <v>588</v>
      </c>
      <c r="K34" s="21">
        <v>592</v>
      </c>
      <c r="L34" s="21">
        <v>605</v>
      </c>
      <c r="M34" s="21">
        <v>618</v>
      </c>
      <c r="N34" s="21">
        <v>657</v>
      </c>
    </row>
    <row r="35" spans="1:14" x14ac:dyDescent="0.25">
      <c r="A35" s="2" t="s">
        <v>53</v>
      </c>
      <c r="C35" s="16">
        <v>91</v>
      </c>
      <c r="D35" s="16">
        <v>96</v>
      </c>
      <c r="E35" s="16">
        <v>97</v>
      </c>
      <c r="F35" s="16">
        <v>101</v>
      </c>
      <c r="G35" s="16">
        <v>103</v>
      </c>
      <c r="H35" s="16">
        <v>105</v>
      </c>
      <c r="I35" s="16">
        <v>109</v>
      </c>
      <c r="J35" s="16">
        <v>112</v>
      </c>
      <c r="K35" s="16">
        <v>114</v>
      </c>
      <c r="L35" s="16">
        <v>115</v>
      </c>
      <c r="M35" s="16">
        <v>120</v>
      </c>
      <c r="N35" s="16">
        <v>123</v>
      </c>
    </row>
    <row r="36" spans="1:14" x14ac:dyDescent="0.25">
      <c r="A36" s="2" t="s">
        <v>54</v>
      </c>
      <c r="C36" s="16">
        <v>29</v>
      </c>
      <c r="D36" s="16">
        <v>30</v>
      </c>
      <c r="E36" s="16">
        <v>38</v>
      </c>
      <c r="F36" s="16">
        <v>53</v>
      </c>
      <c r="G36" s="16">
        <v>58</v>
      </c>
      <c r="H36" s="16">
        <v>67</v>
      </c>
      <c r="I36" s="16">
        <v>81</v>
      </c>
      <c r="J36" s="16">
        <v>97</v>
      </c>
      <c r="K36" s="16">
        <v>117</v>
      </c>
      <c r="L36" s="16">
        <v>134</v>
      </c>
      <c r="M36" s="16">
        <v>143</v>
      </c>
      <c r="N36" s="16">
        <v>155</v>
      </c>
    </row>
    <row r="37" spans="1:14" x14ac:dyDescent="0.25">
      <c r="A37" s="2" t="s">
        <v>92</v>
      </c>
      <c r="C37" s="16">
        <v>16</v>
      </c>
      <c r="D37" s="16">
        <v>20</v>
      </c>
      <c r="E37" s="16">
        <v>22</v>
      </c>
      <c r="F37" s="16">
        <v>25</v>
      </c>
      <c r="G37" s="16">
        <v>26</v>
      </c>
      <c r="H37" s="16">
        <v>26</v>
      </c>
      <c r="I37" s="16">
        <v>28</v>
      </c>
      <c r="J37" s="16">
        <v>29</v>
      </c>
      <c r="K37" s="16">
        <v>29</v>
      </c>
      <c r="L37" s="16">
        <v>27</v>
      </c>
      <c r="M37" s="16">
        <v>29</v>
      </c>
      <c r="N37" s="16">
        <v>30</v>
      </c>
    </row>
    <row r="38" spans="1:14" x14ac:dyDescent="0.25">
      <c r="A38" s="2" t="s">
        <v>93</v>
      </c>
      <c r="C38" s="16">
        <v>21</v>
      </c>
      <c r="D38" s="16">
        <v>21</v>
      </c>
      <c r="E38" s="16">
        <v>21</v>
      </c>
      <c r="F38" s="16">
        <v>24</v>
      </c>
      <c r="G38" s="16">
        <v>25</v>
      </c>
      <c r="H38" s="16">
        <v>25</v>
      </c>
      <c r="I38" s="16">
        <v>25</v>
      </c>
      <c r="J38" s="16">
        <v>27</v>
      </c>
      <c r="K38" s="16">
        <v>29</v>
      </c>
      <c r="L38" s="16">
        <v>29</v>
      </c>
      <c r="M38" s="16">
        <v>28</v>
      </c>
      <c r="N38" s="16">
        <v>30</v>
      </c>
    </row>
    <row r="39" spans="1:14" x14ac:dyDescent="0.25">
      <c r="A39" s="2" t="s">
        <v>94</v>
      </c>
      <c r="C39" s="16">
        <v>15</v>
      </c>
      <c r="D39" s="16">
        <v>15</v>
      </c>
      <c r="E39" s="16">
        <v>15</v>
      </c>
      <c r="F39" s="16">
        <v>15</v>
      </c>
      <c r="G39" s="16">
        <v>15</v>
      </c>
      <c r="H39" s="16">
        <v>15</v>
      </c>
      <c r="I39" s="16">
        <v>14</v>
      </c>
      <c r="J39" s="16">
        <v>14</v>
      </c>
      <c r="K39" s="16">
        <v>14</v>
      </c>
      <c r="L39" s="16">
        <v>14</v>
      </c>
      <c r="M39" s="16">
        <v>14</v>
      </c>
      <c r="N39" s="16">
        <v>15</v>
      </c>
    </row>
    <row r="40" spans="1:14" x14ac:dyDescent="0.25">
      <c r="A40" s="2" t="s">
        <v>95</v>
      </c>
      <c r="C40" s="16">
        <v>9</v>
      </c>
      <c r="D40" s="16">
        <v>10</v>
      </c>
      <c r="E40" s="16">
        <v>10</v>
      </c>
      <c r="F40" s="16">
        <v>12</v>
      </c>
      <c r="G40" s="16">
        <v>12</v>
      </c>
      <c r="H40" s="16">
        <v>12</v>
      </c>
      <c r="I40" s="16">
        <v>12</v>
      </c>
      <c r="J40" s="16">
        <v>13</v>
      </c>
      <c r="K40" s="16">
        <v>13</v>
      </c>
      <c r="L40" s="16">
        <v>15</v>
      </c>
      <c r="M40" s="16">
        <v>16</v>
      </c>
      <c r="N40" s="16">
        <v>16</v>
      </c>
    </row>
    <row r="41" spans="1:14" x14ac:dyDescent="0.25">
      <c r="A41" s="2" t="s">
        <v>96</v>
      </c>
      <c r="C41" s="16">
        <v>7</v>
      </c>
      <c r="D41" s="16">
        <v>8</v>
      </c>
      <c r="E41" s="16">
        <v>8</v>
      </c>
      <c r="F41" s="16">
        <v>8</v>
      </c>
      <c r="G41" s="16">
        <v>8</v>
      </c>
      <c r="H41" s="16">
        <v>10</v>
      </c>
      <c r="I41" s="16">
        <v>11</v>
      </c>
      <c r="J41" s="16">
        <v>16</v>
      </c>
      <c r="K41" s="16">
        <v>15</v>
      </c>
      <c r="L41" s="16">
        <v>17</v>
      </c>
      <c r="M41" s="16">
        <v>22</v>
      </c>
      <c r="N41" s="16">
        <v>26</v>
      </c>
    </row>
    <row r="42" spans="1:14" x14ac:dyDescent="0.25">
      <c r="A42" s="2" t="s">
        <v>97</v>
      </c>
      <c r="C42" s="16">
        <v>7</v>
      </c>
      <c r="D42" s="16">
        <v>7</v>
      </c>
      <c r="E42" s="16">
        <v>7</v>
      </c>
      <c r="F42" s="16">
        <v>9</v>
      </c>
      <c r="G42" s="16">
        <v>9</v>
      </c>
      <c r="H42" s="16">
        <v>8</v>
      </c>
      <c r="I42" s="16">
        <v>9</v>
      </c>
      <c r="J42" s="16">
        <v>9</v>
      </c>
      <c r="K42" s="16">
        <v>9</v>
      </c>
      <c r="L42" s="16">
        <v>11</v>
      </c>
      <c r="M42" s="16">
        <v>12</v>
      </c>
      <c r="N42" s="16">
        <v>14</v>
      </c>
    </row>
    <row r="43" spans="1:14" x14ac:dyDescent="0.25">
      <c r="A43" s="2" t="s">
        <v>98</v>
      </c>
      <c r="C43" s="16">
        <v>17</v>
      </c>
      <c r="D43" s="16">
        <v>18</v>
      </c>
      <c r="E43" s="16">
        <v>19</v>
      </c>
      <c r="F43" s="16">
        <v>21</v>
      </c>
      <c r="G43" s="16">
        <v>22</v>
      </c>
      <c r="H43" s="16">
        <v>26</v>
      </c>
      <c r="I43" s="16">
        <v>26</v>
      </c>
      <c r="J43" s="16">
        <v>27</v>
      </c>
      <c r="K43" s="16">
        <v>29</v>
      </c>
      <c r="L43" s="16">
        <v>31</v>
      </c>
      <c r="M43" s="16">
        <v>32</v>
      </c>
      <c r="N43" s="16">
        <v>33</v>
      </c>
    </row>
    <row r="44" spans="1:14" x14ac:dyDescent="0.25">
      <c r="A44" s="19" t="s">
        <v>44</v>
      </c>
      <c r="B44" s="20"/>
      <c r="C44" s="21">
        <v>212</v>
      </c>
      <c r="D44" s="21">
        <v>225</v>
      </c>
      <c r="E44" s="21">
        <v>237</v>
      </c>
      <c r="F44" s="21">
        <v>268</v>
      </c>
      <c r="G44" s="21">
        <v>278</v>
      </c>
      <c r="H44" s="21">
        <v>294</v>
      </c>
      <c r="I44" s="21">
        <v>315</v>
      </c>
      <c r="J44" s="21">
        <v>344</v>
      </c>
      <c r="K44" s="21">
        <v>369</v>
      </c>
      <c r="L44" s="21">
        <v>393</v>
      </c>
      <c r="M44" s="21">
        <v>416</v>
      </c>
      <c r="N44" s="21">
        <v>442</v>
      </c>
    </row>
    <row r="45" spans="1:14" x14ac:dyDescent="0.25">
      <c r="A45" s="19" t="s">
        <v>99</v>
      </c>
      <c r="B45" s="20"/>
      <c r="C45" s="21">
        <v>1447</v>
      </c>
      <c r="D45" s="21">
        <v>1554</v>
      </c>
      <c r="E45" s="21">
        <v>1666</v>
      </c>
      <c r="F45" s="21">
        <v>1802</v>
      </c>
      <c r="G45" s="21">
        <v>1852</v>
      </c>
      <c r="H45" s="21">
        <v>1920</v>
      </c>
      <c r="I45" s="21">
        <v>2010</v>
      </c>
      <c r="J45" s="21">
        <v>2138</v>
      </c>
      <c r="K45" s="21">
        <v>2196</v>
      </c>
      <c r="L45" s="21">
        <v>2266</v>
      </c>
      <c r="M45" s="21">
        <v>2328</v>
      </c>
      <c r="N45" s="21">
        <v>2446</v>
      </c>
    </row>
    <row r="47" spans="1:14" x14ac:dyDescent="0.25">
      <c r="A47" s="42"/>
    </row>
    <row r="48" spans="1:14" x14ac:dyDescent="0.25">
      <c r="A48" s="6" t="s">
        <v>100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x14ac:dyDescent="0.25">
      <c r="A49" s="8"/>
      <c r="B49" s="9"/>
      <c r="C49" s="10" t="str">
        <f>C$4</f>
        <v>Q1 2015</v>
      </c>
      <c r="D49" s="10" t="str">
        <f t="shared" ref="D49:N49" si="0">D$4</f>
        <v>Q2 2015</v>
      </c>
      <c r="E49" s="10" t="str">
        <f t="shared" si="0"/>
        <v>Q3 2015</v>
      </c>
      <c r="F49" s="10" t="str">
        <f t="shared" si="0"/>
        <v>Q4 2015</v>
      </c>
      <c r="G49" s="10" t="str">
        <f t="shared" si="0"/>
        <v>Q1 2016</v>
      </c>
      <c r="H49" s="10" t="str">
        <f t="shared" si="0"/>
        <v>Q2 2016</v>
      </c>
      <c r="I49" s="10" t="str">
        <f t="shared" si="0"/>
        <v>Q3 2016</v>
      </c>
      <c r="J49" s="10" t="str">
        <f t="shared" si="0"/>
        <v>Q4 2016</v>
      </c>
      <c r="K49" s="10" t="str">
        <f t="shared" si="0"/>
        <v>Q1 2017</v>
      </c>
      <c r="L49" s="10" t="str">
        <f t="shared" si="0"/>
        <v>Q2 2017</v>
      </c>
      <c r="M49" s="10" t="str">
        <f t="shared" si="0"/>
        <v>Q3 2017</v>
      </c>
      <c r="N49" s="10" t="str">
        <f t="shared" si="0"/>
        <v>Q4 2017</v>
      </c>
    </row>
    <row r="50" spans="1:14" x14ac:dyDescent="0.25">
      <c r="A50" s="2" t="s">
        <v>48</v>
      </c>
      <c r="C50" s="16">
        <v>5</v>
      </c>
      <c r="D50" s="16">
        <v>9</v>
      </c>
      <c r="E50" s="16">
        <v>9</v>
      </c>
      <c r="F50" s="16">
        <v>9</v>
      </c>
      <c r="G50" s="16">
        <v>9</v>
      </c>
      <c r="H50" s="16">
        <v>9</v>
      </c>
      <c r="I50" s="16">
        <v>13</v>
      </c>
      <c r="J50" s="16">
        <v>13</v>
      </c>
      <c r="K50" s="16">
        <v>22</v>
      </c>
      <c r="L50" s="16">
        <v>22</v>
      </c>
      <c r="M50" s="16">
        <v>23</v>
      </c>
      <c r="N50" s="16">
        <v>37</v>
      </c>
    </row>
    <row r="51" spans="1:14" x14ac:dyDescent="0.25">
      <c r="A51" s="2" t="s">
        <v>69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</row>
    <row r="52" spans="1:14" x14ac:dyDescent="0.25">
      <c r="A52" s="2" t="s">
        <v>51</v>
      </c>
      <c r="C52" s="16">
        <v>78</v>
      </c>
      <c r="D52" s="16">
        <v>110</v>
      </c>
      <c r="E52" s="16">
        <v>139</v>
      </c>
      <c r="F52" s="16">
        <v>143</v>
      </c>
      <c r="G52" s="16">
        <v>144</v>
      </c>
      <c r="H52" s="16">
        <v>144</v>
      </c>
      <c r="I52" s="16">
        <v>144</v>
      </c>
      <c r="J52" s="16">
        <v>142</v>
      </c>
      <c r="K52" s="16">
        <v>140</v>
      </c>
      <c r="L52" s="16">
        <v>141</v>
      </c>
      <c r="M52" s="16">
        <v>140</v>
      </c>
      <c r="N52" s="16">
        <v>145</v>
      </c>
    </row>
    <row r="53" spans="1:14" x14ac:dyDescent="0.25">
      <c r="A53" s="2" t="s">
        <v>49</v>
      </c>
      <c r="C53" s="16">
        <v>14</v>
      </c>
      <c r="D53" s="16">
        <v>16</v>
      </c>
      <c r="E53" s="16">
        <v>16</v>
      </c>
      <c r="F53" s="16">
        <v>18</v>
      </c>
      <c r="G53" s="16">
        <v>19</v>
      </c>
      <c r="H53" s="16">
        <v>20</v>
      </c>
      <c r="I53" s="16">
        <v>22</v>
      </c>
      <c r="J53" s="16">
        <v>27</v>
      </c>
      <c r="K53" s="16">
        <v>32</v>
      </c>
      <c r="L53" s="16">
        <v>39</v>
      </c>
      <c r="M53" s="16">
        <v>53</v>
      </c>
      <c r="N53" s="16">
        <v>66</v>
      </c>
    </row>
    <row r="54" spans="1:14" x14ac:dyDescent="0.25">
      <c r="A54" s="2" t="s">
        <v>50</v>
      </c>
      <c r="C54" s="16">
        <v>20</v>
      </c>
      <c r="D54" s="16">
        <v>21</v>
      </c>
      <c r="E54" s="16">
        <v>22</v>
      </c>
      <c r="F54" s="16">
        <v>22</v>
      </c>
      <c r="G54" s="16">
        <v>23</v>
      </c>
      <c r="H54" s="16">
        <v>23</v>
      </c>
      <c r="I54" s="16">
        <v>23</v>
      </c>
      <c r="J54" s="16">
        <v>27</v>
      </c>
      <c r="K54" s="16">
        <v>27</v>
      </c>
      <c r="L54" s="16">
        <v>27</v>
      </c>
      <c r="M54" s="16">
        <v>30</v>
      </c>
      <c r="N54" s="16">
        <v>44</v>
      </c>
    </row>
    <row r="55" spans="1:14" x14ac:dyDescent="0.25">
      <c r="A55" s="2" t="s">
        <v>70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50</v>
      </c>
      <c r="N55" s="16">
        <v>54</v>
      </c>
    </row>
    <row r="56" spans="1:14" x14ac:dyDescent="0.25">
      <c r="A56" s="2" t="s">
        <v>71</v>
      </c>
      <c r="C56" s="16">
        <v>16</v>
      </c>
      <c r="D56" s="16">
        <v>17</v>
      </c>
      <c r="E56" s="16">
        <v>17</v>
      </c>
      <c r="F56" s="16">
        <v>17</v>
      </c>
      <c r="G56" s="16">
        <v>17</v>
      </c>
      <c r="H56" s="16">
        <v>17</v>
      </c>
      <c r="I56" s="16">
        <v>18</v>
      </c>
      <c r="J56" s="16">
        <v>20</v>
      </c>
      <c r="K56" s="16">
        <v>19</v>
      </c>
      <c r="L56" s="16">
        <v>20</v>
      </c>
      <c r="M56" s="16">
        <v>34</v>
      </c>
      <c r="N56" s="16">
        <v>36</v>
      </c>
    </row>
    <row r="57" spans="1:14" x14ac:dyDescent="0.25">
      <c r="A57" s="2" t="s">
        <v>72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19</v>
      </c>
      <c r="N57" s="16">
        <v>22</v>
      </c>
    </row>
    <row r="58" spans="1:14" x14ac:dyDescent="0.25">
      <c r="A58" s="2" t="s">
        <v>73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13</v>
      </c>
      <c r="M58" s="16">
        <v>13</v>
      </c>
      <c r="N58" s="16">
        <v>13</v>
      </c>
    </row>
    <row r="59" spans="1:14" x14ac:dyDescent="0.25">
      <c r="A59" s="2" t="s">
        <v>74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</row>
    <row r="60" spans="1:14" x14ac:dyDescent="0.25">
      <c r="A60" s="2" t="s">
        <v>75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</row>
    <row r="61" spans="1:14" x14ac:dyDescent="0.25">
      <c r="A61" s="2" t="s">
        <v>76</v>
      </c>
      <c r="C61" s="16">
        <v>18</v>
      </c>
      <c r="D61" s="16">
        <v>18</v>
      </c>
      <c r="E61" s="16">
        <v>19</v>
      </c>
      <c r="F61" s="16">
        <v>19</v>
      </c>
      <c r="G61" s="16">
        <v>19</v>
      </c>
      <c r="H61" s="16">
        <v>20</v>
      </c>
      <c r="I61" s="16">
        <v>21</v>
      </c>
      <c r="J61" s="16">
        <v>20</v>
      </c>
      <c r="K61" s="16">
        <v>22</v>
      </c>
      <c r="L61" s="16">
        <v>22</v>
      </c>
      <c r="M61" s="16">
        <v>23</v>
      </c>
      <c r="N61" s="16">
        <v>23</v>
      </c>
    </row>
    <row r="62" spans="1:14" x14ac:dyDescent="0.25">
      <c r="A62" s="2" t="s">
        <v>77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</row>
    <row r="63" spans="1:14" x14ac:dyDescent="0.25">
      <c r="A63" s="2" t="s">
        <v>78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</row>
    <row r="64" spans="1:14" x14ac:dyDescent="0.25">
      <c r="A64" s="2" t="s">
        <v>79</v>
      </c>
      <c r="C64" s="16">
        <v>14</v>
      </c>
      <c r="D64" s="16">
        <v>14</v>
      </c>
      <c r="E64" s="16">
        <v>14</v>
      </c>
      <c r="F64" s="16">
        <v>14</v>
      </c>
      <c r="G64" s="16">
        <v>15</v>
      </c>
      <c r="H64" s="16">
        <v>15</v>
      </c>
      <c r="I64" s="16">
        <v>19</v>
      </c>
      <c r="J64" s="16">
        <v>19</v>
      </c>
      <c r="K64" s="16">
        <v>19</v>
      </c>
      <c r="L64" s="16">
        <v>19</v>
      </c>
      <c r="M64" s="16">
        <v>20</v>
      </c>
      <c r="N64" s="16">
        <v>21</v>
      </c>
    </row>
    <row r="65" spans="1:14" x14ac:dyDescent="0.25">
      <c r="A65" s="2" t="s">
        <v>80</v>
      </c>
      <c r="C65" s="16">
        <v>7</v>
      </c>
      <c r="D65" s="16">
        <v>8</v>
      </c>
      <c r="E65" s="16">
        <v>8</v>
      </c>
      <c r="F65" s="16">
        <v>9</v>
      </c>
      <c r="G65" s="16">
        <v>10</v>
      </c>
      <c r="H65" s="16">
        <v>10</v>
      </c>
      <c r="I65" s="16">
        <v>10</v>
      </c>
      <c r="J65" s="16">
        <v>10</v>
      </c>
      <c r="K65" s="16">
        <v>10</v>
      </c>
      <c r="L65" s="16">
        <v>10</v>
      </c>
      <c r="M65" s="16">
        <v>10</v>
      </c>
      <c r="N65" s="16">
        <v>10</v>
      </c>
    </row>
    <row r="66" spans="1:14" x14ac:dyDescent="0.25">
      <c r="A66" s="2" t="s">
        <v>81</v>
      </c>
      <c r="C66" s="16">
        <v>7</v>
      </c>
      <c r="D66" s="16">
        <v>11</v>
      </c>
      <c r="E66" s="16">
        <v>11</v>
      </c>
      <c r="F66" s="16">
        <v>10</v>
      </c>
      <c r="G66" s="16">
        <v>13</v>
      </c>
      <c r="H66" s="16">
        <v>13</v>
      </c>
      <c r="I66" s="16">
        <v>13</v>
      </c>
      <c r="J66" s="16">
        <v>13</v>
      </c>
      <c r="K66" s="16">
        <v>14</v>
      </c>
      <c r="L66" s="16">
        <v>15</v>
      </c>
      <c r="M66" s="16">
        <v>15</v>
      </c>
      <c r="N66" s="16">
        <v>19</v>
      </c>
    </row>
    <row r="67" spans="1:14" x14ac:dyDescent="0.25">
      <c r="A67" s="2" t="s">
        <v>82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</row>
    <row r="68" spans="1:14" x14ac:dyDescent="0.25">
      <c r="A68" s="2" t="s">
        <v>83</v>
      </c>
      <c r="C68" s="16">
        <v>2</v>
      </c>
      <c r="D68" s="16">
        <v>2</v>
      </c>
      <c r="E68" s="16">
        <v>4</v>
      </c>
      <c r="F68" s="16">
        <v>4</v>
      </c>
      <c r="G68" s="16">
        <v>4</v>
      </c>
      <c r="H68" s="16">
        <v>4</v>
      </c>
      <c r="I68" s="16">
        <v>5</v>
      </c>
      <c r="J68" s="16">
        <v>7</v>
      </c>
      <c r="K68" s="16">
        <v>7</v>
      </c>
      <c r="L68" s="16">
        <v>7</v>
      </c>
      <c r="M68" s="16">
        <v>8</v>
      </c>
      <c r="N68" s="16">
        <v>8</v>
      </c>
    </row>
    <row r="69" spans="1:14" x14ac:dyDescent="0.25">
      <c r="A69" s="2" t="s">
        <v>84</v>
      </c>
      <c r="C69" s="16">
        <v>9</v>
      </c>
      <c r="D69" s="16">
        <v>10</v>
      </c>
      <c r="E69" s="16">
        <v>11</v>
      </c>
      <c r="F69" s="16">
        <v>11</v>
      </c>
      <c r="G69" s="16">
        <v>11</v>
      </c>
      <c r="H69" s="16">
        <v>11</v>
      </c>
      <c r="I69" s="16">
        <v>11</v>
      </c>
      <c r="J69" s="16">
        <v>14</v>
      </c>
      <c r="K69" s="16">
        <v>14</v>
      </c>
      <c r="L69" s="16">
        <v>14</v>
      </c>
      <c r="M69" s="16">
        <v>14</v>
      </c>
      <c r="N69" s="16">
        <v>14</v>
      </c>
    </row>
    <row r="70" spans="1:14" x14ac:dyDescent="0.25">
      <c r="A70" s="2" t="s">
        <v>85</v>
      </c>
      <c r="C70" s="16">
        <v>3</v>
      </c>
      <c r="D70" s="16">
        <v>5</v>
      </c>
      <c r="E70" s="16">
        <v>6</v>
      </c>
      <c r="F70" s="16">
        <v>7</v>
      </c>
      <c r="G70" s="16">
        <v>7</v>
      </c>
      <c r="H70" s="16">
        <v>7</v>
      </c>
      <c r="I70" s="16">
        <v>9</v>
      </c>
      <c r="J70" s="16">
        <v>9</v>
      </c>
      <c r="K70" s="16">
        <v>9</v>
      </c>
      <c r="L70" s="16">
        <v>9</v>
      </c>
      <c r="M70" s="16">
        <v>10</v>
      </c>
      <c r="N70" s="16">
        <v>11</v>
      </c>
    </row>
    <row r="71" spans="1:14" x14ac:dyDescent="0.25">
      <c r="A71" s="2" t="s">
        <v>86</v>
      </c>
      <c r="C71" s="16">
        <v>8</v>
      </c>
      <c r="D71" s="16">
        <v>9</v>
      </c>
      <c r="E71" s="16">
        <v>13</v>
      </c>
      <c r="F71" s="16">
        <v>15</v>
      </c>
      <c r="G71" s="16">
        <v>15</v>
      </c>
      <c r="H71" s="16">
        <v>16</v>
      </c>
      <c r="I71" s="16">
        <v>18</v>
      </c>
      <c r="J71" s="16">
        <v>20</v>
      </c>
      <c r="K71" s="16">
        <v>22</v>
      </c>
      <c r="L71" s="16">
        <v>23</v>
      </c>
      <c r="M71" s="16">
        <v>23</v>
      </c>
      <c r="N71" s="16">
        <v>26</v>
      </c>
    </row>
    <row r="72" spans="1:14" x14ac:dyDescent="0.25">
      <c r="A72" s="19" t="s">
        <v>42</v>
      </c>
      <c r="B72" s="20"/>
      <c r="C72" s="21">
        <v>201</v>
      </c>
      <c r="D72" s="21">
        <v>250</v>
      </c>
      <c r="E72" s="21">
        <v>289</v>
      </c>
      <c r="F72" s="21">
        <v>298</v>
      </c>
      <c r="G72" s="21">
        <v>306</v>
      </c>
      <c r="H72" s="21">
        <v>309</v>
      </c>
      <c r="I72" s="21">
        <v>326</v>
      </c>
      <c r="J72" s="21">
        <v>341</v>
      </c>
      <c r="K72" s="21">
        <v>357</v>
      </c>
      <c r="L72" s="21">
        <v>381</v>
      </c>
      <c r="M72" s="21">
        <v>485</v>
      </c>
      <c r="N72" s="21">
        <v>549</v>
      </c>
    </row>
    <row r="73" spans="1:14" x14ac:dyDescent="0.25">
      <c r="A73" s="14" t="s">
        <v>52</v>
      </c>
      <c r="B73" s="15"/>
      <c r="C73" s="16">
        <v>34</v>
      </c>
      <c r="D73" s="16">
        <v>36</v>
      </c>
      <c r="E73" s="16">
        <v>36</v>
      </c>
      <c r="F73" s="16">
        <v>38</v>
      </c>
      <c r="G73" s="16">
        <v>42</v>
      </c>
      <c r="H73" s="16">
        <v>44</v>
      </c>
      <c r="I73" s="16">
        <v>46</v>
      </c>
      <c r="J73" s="16">
        <v>46</v>
      </c>
      <c r="K73" s="16">
        <v>64</v>
      </c>
      <c r="L73" s="16">
        <v>70</v>
      </c>
      <c r="M73" s="16">
        <v>99</v>
      </c>
      <c r="N73" s="16">
        <v>114</v>
      </c>
    </row>
    <row r="74" spans="1:14" x14ac:dyDescent="0.25">
      <c r="A74" s="14" t="s">
        <v>87</v>
      </c>
      <c r="B74" s="15"/>
      <c r="C74" s="16">
        <v>24</v>
      </c>
      <c r="D74" s="16">
        <v>31</v>
      </c>
      <c r="E74" s="16">
        <v>34</v>
      </c>
      <c r="F74" s="16">
        <v>39</v>
      </c>
      <c r="G74" s="16">
        <v>43</v>
      </c>
      <c r="H74" s="16">
        <v>42</v>
      </c>
      <c r="I74" s="16">
        <v>46</v>
      </c>
      <c r="J74" s="16">
        <v>50</v>
      </c>
      <c r="K74" s="16">
        <v>52</v>
      </c>
      <c r="L74" s="16">
        <v>53</v>
      </c>
      <c r="M74" s="16">
        <v>56</v>
      </c>
      <c r="N74" s="16">
        <v>58</v>
      </c>
    </row>
    <row r="75" spans="1:14" x14ac:dyDescent="0.25">
      <c r="A75" s="14" t="s">
        <v>88</v>
      </c>
      <c r="B75" s="15"/>
      <c r="C75" s="16">
        <v>1</v>
      </c>
      <c r="D75" s="16">
        <v>2</v>
      </c>
      <c r="E75" s="16">
        <v>2</v>
      </c>
      <c r="F75" s="16">
        <v>2</v>
      </c>
      <c r="G75" s="16">
        <v>2</v>
      </c>
      <c r="H75" s="16">
        <v>2</v>
      </c>
      <c r="I75" s="16">
        <v>2</v>
      </c>
      <c r="J75" s="16">
        <v>2</v>
      </c>
      <c r="K75" s="16">
        <v>6</v>
      </c>
      <c r="L75" s="16">
        <v>6</v>
      </c>
      <c r="M75" s="16">
        <v>10</v>
      </c>
      <c r="N75" s="16">
        <v>10</v>
      </c>
    </row>
    <row r="76" spans="1:14" x14ac:dyDescent="0.25">
      <c r="A76" s="14" t="s">
        <v>89</v>
      </c>
      <c r="B76" s="15"/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</row>
    <row r="77" spans="1:14" x14ac:dyDescent="0.25">
      <c r="A77" s="14" t="s">
        <v>90</v>
      </c>
      <c r="B77" s="15"/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2</v>
      </c>
      <c r="N77" s="16">
        <v>10</v>
      </c>
    </row>
    <row r="78" spans="1:14" x14ac:dyDescent="0.25">
      <c r="A78" s="14" t="s">
        <v>91</v>
      </c>
      <c r="B78" s="15"/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3</v>
      </c>
    </row>
    <row r="79" spans="1:14" x14ac:dyDescent="0.25">
      <c r="A79" s="19" t="s">
        <v>43</v>
      </c>
      <c r="B79" s="20"/>
      <c r="C79" s="21">
        <v>59</v>
      </c>
      <c r="D79" s="21">
        <v>69</v>
      </c>
      <c r="E79" s="21">
        <v>72</v>
      </c>
      <c r="F79" s="21">
        <v>79</v>
      </c>
      <c r="G79" s="21">
        <v>87</v>
      </c>
      <c r="H79" s="21">
        <v>88</v>
      </c>
      <c r="I79" s="21">
        <v>94</v>
      </c>
      <c r="J79" s="21">
        <v>98</v>
      </c>
      <c r="K79" s="21">
        <v>122</v>
      </c>
      <c r="L79" s="21">
        <v>129</v>
      </c>
      <c r="M79" s="21">
        <v>167</v>
      </c>
      <c r="N79" s="21">
        <v>195</v>
      </c>
    </row>
    <row r="80" spans="1:14" x14ac:dyDescent="0.25">
      <c r="A80" s="2" t="s">
        <v>53</v>
      </c>
      <c r="C80" s="16">
        <v>15</v>
      </c>
      <c r="D80" s="16">
        <v>16</v>
      </c>
      <c r="E80" s="16">
        <v>16</v>
      </c>
      <c r="F80" s="16">
        <v>17</v>
      </c>
      <c r="G80" s="16">
        <v>17</v>
      </c>
      <c r="H80" s="16">
        <v>17</v>
      </c>
      <c r="I80" s="16">
        <v>17</v>
      </c>
      <c r="J80" s="16">
        <v>17</v>
      </c>
      <c r="K80" s="16">
        <v>19</v>
      </c>
      <c r="L80" s="16">
        <v>19</v>
      </c>
      <c r="M80" s="16">
        <v>22</v>
      </c>
      <c r="N80" s="16">
        <v>26</v>
      </c>
    </row>
    <row r="81" spans="1:14" x14ac:dyDescent="0.25">
      <c r="A81" s="2" t="s">
        <v>54</v>
      </c>
      <c r="C81" s="16">
        <v>0</v>
      </c>
      <c r="D81" s="16">
        <v>0</v>
      </c>
      <c r="E81" s="16">
        <v>38</v>
      </c>
      <c r="F81" s="16">
        <v>53</v>
      </c>
      <c r="G81" s="16">
        <v>58</v>
      </c>
      <c r="H81" s="16">
        <v>67</v>
      </c>
      <c r="I81" s="16">
        <v>81</v>
      </c>
      <c r="J81" s="16">
        <v>97</v>
      </c>
      <c r="K81" s="16">
        <v>116</v>
      </c>
      <c r="L81" s="16">
        <v>133</v>
      </c>
      <c r="M81" s="16">
        <v>139</v>
      </c>
      <c r="N81" s="16">
        <v>151</v>
      </c>
    </row>
    <row r="82" spans="1:14" x14ac:dyDescent="0.25">
      <c r="A82" s="2" t="s">
        <v>92</v>
      </c>
      <c r="C82" s="16">
        <v>16</v>
      </c>
      <c r="D82" s="16">
        <v>20</v>
      </c>
      <c r="E82" s="16">
        <v>22</v>
      </c>
      <c r="F82" s="16">
        <v>24</v>
      </c>
      <c r="G82" s="16">
        <v>24</v>
      </c>
      <c r="H82" s="16">
        <v>24</v>
      </c>
      <c r="I82" s="16">
        <v>25</v>
      </c>
      <c r="J82" s="16">
        <v>25</v>
      </c>
      <c r="K82" s="16">
        <v>25</v>
      </c>
      <c r="L82" s="16">
        <v>23</v>
      </c>
      <c r="M82" s="16">
        <v>24</v>
      </c>
      <c r="N82" s="16">
        <v>25</v>
      </c>
    </row>
    <row r="83" spans="1:14" x14ac:dyDescent="0.25">
      <c r="A83" s="2" t="s">
        <v>93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</row>
    <row r="84" spans="1:14" x14ac:dyDescent="0.25">
      <c r="A84" s="2" t="s">
        <v>94</v>
      </c>
      <c r="C84" s="16">
        <v>0</v>
      </c>
      <c r="D84" s="16">
        <v>0</v>
      </c>
      <c r="E84" s="16">
        <v>0</v>
      </c>
      <c r="F84" s="16">
        <v>0</v>
      </c>
      <c r="G84" s="16">
        <v>12</v>
      </c>
      <c r="H84" s="16">
        <v>12</v>
      </c>
      <c r="I84" s="16">
        <v>11</v>
      </c>
      <c r="J84" s="16">
        <v>11</v>
      </c>
      <c r="K84" s="16">
        <v>11</v>
      </c>
      <c r="L84" s="16">
        <v>11</v>
      </c>
      <c r="M84" s="16">
        <v>11</v>
      </c>
      <c r="N84" s="16">
        <v>11</v>
      </c>
    </row>
    <row r="85" spans="1:14" x14ac:dyDescent="0.25">
      <c r="A85" s="2" t="s">
        <v>95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5</v>
      </c>
      <c r="M85" s="16">
        <v>6</v>
      </c>
      <c r="N85" s="16">
        <v>6</v>
      </c>
    </row>
    <row r="86" spans="1:14" x14ac:dyDescent="0.25">
      <c r="A86" s="2" t="s">
        <v>96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</row>
    <row r="87" spans="1:14" x14ac:dyDescent="0.25">
      <c r="A87" s="2" t="s">
        <v>97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</row>
    <row r="88" spans="1:14" x14ac:dyDescent="0.25">
      <c r="A88" s="2" t="s">
        <v>98</v>
      </c>
      <c r="C88" s="16">
        <v>1</v>
      </c>
      <c r="D88" s="16">
        <v>2</v>
      </c>
      <c r="E88" s="16">
        <v>3</v>
      </c>
      <c r="F88" s="16">
        <v>3</v>
      </c>
      <c r="G88" s="16">
        <v>7</v>
      </c>
      <c r="H88" s="16">
        <v>8</v>
      </c>
      <c r="I88" s="16">
        <v>9</v>
      </c>
      <c r="J88" s="16">
        <v>9</v>
      </c>
      <c r="K88" s="16">
        <v>10</v>
      </c>
      <c r="L88" s="16">
        <v>10</v>
      </c>
      <c r="M88" s="16">
        <v>11</v>
      </c>
      <c r="N88" s="16">
        <v>11</v>
      </c>
    </row>
    <row r="89" spans="1:14" x14ac:dyDescent="0.25">
      <c r="A89" s="19" t="s">
        <v>44</v>
      </c>
      <c r="B89" s="20"/>
      <c r="C89" s="21">
        <v>32</v>
      </c>
      <c r="D89" s="21">
        <v>38</v>
      </c>
      <c r="E89" s="21">
        <v>79</v>
      </c>
      <c r="F89" s="21">
        <v>97</v>
      </c>
      <c r="G89" s="21">
        <v>118</v>
      </c>
      <c r="H89" s="21">
        <v>128</v>
      </c>
      <c r="I89" s="21">
        <v>143</v>
      </c>
      <c r="J89" s="21">
        <v>159</v>
      </c>
      <c r="K89" s="21">
        <v>181</v>
      </c>
      <c r="L89" s="21">
        <v>201</v>
      </c>
      <c r="M89" s="21">
        <v>213</v>
      </c>
      <c r="N89" s="21">
        <v>230</v>
      </c>
    </row>
    <row r="90" spans="1:14" x14ac:dyDescent="0.25">
      <c r="A90" s="19" t="s">
        <v>99</v>
      </c>
      <c r="B90" s="20"/>
      <c r="C90" s="21">
        <v>292</v>
      </c>
      <c r="D90" s="21">
        <v>357</v>
      </c>
      <c r="E90" s="21">
        <v>440</v>
      </c>
      <c r="F90" s="21">
        <v>474</v>
      </c>
      <c r="G90" s="21">
        <v>511</v>
      </c>
      <c r="H90" s="21">
        <v>525</v>
      </c>
      <c r="I90" s="21">
        <v>563</v>
      </c>
      <c r="J90" s="21">
        <v>598</v>
      </c>
      <c r="K90" s="21">
        <v>660</v>
      </c>
      <c r="L90" s="21">
        <v>711</v>
      </c>
      <c r="M90" s="21">
        <v>865</v>
      </c>
      <c r="N90" s="21">
        <v>974</v>
      </c>
    </row>
  </sheetData>
  <pageMargins left="0.7" right="0.7" top="0.75" bottom="0.75" header="0.3" footer="0.3"/>
  <pageSetup paperSize="9" scale="40" orientation="portrait" r:id="rId1"/>
  <customProperties>
    <customPr name="SheetOptions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844CD-4DAC-4FA5-AA2C-E05B7EC6E6E5}">
  <sheetPr codeName="Sheet120">
    <tabColor theme="1"/>
    <pageSetUpPr fitToPage="1"/>
  </sheetPr>
  <dimension ref="A1:N25"/>
  <sheetViews>
    <sheetView showGridLines="0" zoomScale="80" zoomScaleNormal="80" workbookViewId="0">
      <selection activeCell="N6" sqref="N6"/>
    </sheetView>
  </sheetViews>
  <sheetFormatPr defaultColWidth="9.140625" defaultRowHeight="15" x14ac:dyDescent="0.25"/>
  <cols>
    <col min="1" max="1" width="32.5703125" style="2" customWidth="1"/>
    <col min="2" max="2" width="11.140625" style="2" bestFit="1" customWidth="1"/>
    <col min="3" max="14" width="14.42578125" style="2" customWidth="1"/>
    <col min="15" max="22" width="9.140625" style="2" customWidth="1"/>
    <col min="23" max="16384" width="9.140625" style="2"/>
  </cols>
  <sheetData>
    <row r="1" spans="1:14" ht="19.5" x14ac:dyDescent="0.3">
      <c r="A1" s="1" t="s">
        <v>101</v>
      </c>
    </row>
    <row r="2" spans="1:14" s="5" customForma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6" t="s">
        <v>102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8" t="s">
        <v>2</v>
      </c>
      <c r="B4" s="9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</row>
    <row r="5" spans="1:14" x14ac:dyDescent="0.25">
      <c r="A5" s="11" t="s">
        <v>103</v>
      </c>
      <c r="B5" s="12"/>
      <c r="C5" s="55">
        <v>3547</v>
      </c>
      <c r="D5" s="55">
        <v>3598</v>
      </c>
      <c r="E5" s="55">
        <v>3911</v>
      </c>
      <c r="F5" s="55">
        <v>5681</v>
      </c>
      <c r="G5" s="55">
        <v>4740</v>
      </c>
      <c r="H5" s="55">
        <v>4327</v>
      </c>
      <c r="I5" s="55">
        <v>4612</v>
      </c>
      <c r="J5" s="55">
        <v>6602</v>
      </c>
      <c r="K5" s="55">
        <v>5159</v>
      </c>
      <c r="L5" s="55">
        <v>4825</v>
      </c>
      <c r="M5" s="55">
        <v>5194</v>
      </c>
      <c r="N5" s="55">
        <v>7603</v>
      </c>
    </row>
    <row r="6" spans="1:14" x14ac:dyDescent="0.25">
      <c r="A6" s="14" t="s">
        <v>104</v>
      </c>
      <c r="B6" s="15"/>
      <c r="C6" s="55">
        <v>-1025</v>
      </c>
      <c r="D6" s="55">
        <v>-1025</v>
      </c>
      <c r="E6" s="55">
        <v>-1018</v>
      </c>
      <c r="F6" s="55">
        <v>-1476</v>
      </c>
      <c r="G6" s="55">
        <v>-1204</v>
      </c>
      <c r="H6" s="55">
        <v>-1067</v>
      </c>
      <c r="I6" s="55">
        <v>-1148</v>
      </c>
      <c r="J6" s="55">
        <v>-1639</v>
      </c>
      <c r="K6" s="55">
        <v>-1378</v>
      </c>
      <c r="L6" s="55">
        <v>-1258</v>
      </c>
      <c r="M6" s="55">
        <v>-1341</v>
      </c>
      <c r="N6" s="55">
        <v>-1838</v>
      </c>
    </row>
    <row r="7" spans="1:14" x14ac:dyDescent="0.25">
      <c r="A7" s="19" t="s">
        <v>105</v>
      </c>
      <c r="B7" s="20"/>
      <c r="C7" s="56">
        <v>2522</v>
      </c>
      <c r="D7" s="56">
        <v>2573</v>
      </c>
      <c r="E7" s="56">
        <v>2893</v>
      </c>
      <c r="F7" s="56">
        <v>4205</v>
      </c>
      <c r="G7" s="56">
        <v>3536</v>
      </c>
      <c r="H7" s="56">
        <v>3260</v>
      </c>
      <c r="I7" s="56">
        <v>3464</v>
      </c>
      <c r="J7" s="56">
        <v>4963</v>
      </c>
      <c r="K7" s="56">
        <v>3781</v>
      </c>
      <c r="L7" s="56">
        <v>3567</v>
      </c>
      <c r="M7" s="56">
        <v>3853</v>
      </c>
      <c r="N7" s="56">
        <v>5765</v>
      </c>
    </row>
    <row r="8" spans="1:14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x14ac:dyDescent="0.25">
      <c r="A10" s="6" t="s">
        <v>106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A11" s="8" t="s">
        <v>2</v>
      </c>
      <c r="B11" s="9"/>
      <c r="C11" s="10" t="s">
        <v>3</v>
      </c>
      <c r="D11" s="10" t="s">
        <v>4</v>
      </c>
      <c r="E11" s="10" t="s">
        <v>5</v>
      </c>
      <c r="F11" s="10" t="s">
        <v>6</v>
      </c>
      <c r="G11" s="10" t="s">
        <v>7</v>
      </c>
      <c r="H11" s="10" t="s">
        <v>8</v>
      </c>
      <c r="I11" s="10" t="s">
        <v>9</v>
      </c>
      <c r="J11" s="10" t="s">
        <v>10</v>
      </c>
      <c r="K11" s="10" t="str">
        <f t="shared" ref="K11:N11" si="0">K$4</f>
        <v>Q1 2017</v>
      </c>
      <c r="L11" s="10" t="str">
        <f t="shared" si="0"/>
        <v>Q2 2017</v>
      </c>
      <c r="M11" s="10" t="str">
        <f t="shared" si="0"/>
        <v>Q3 2017</v>
      </c>
      <c r="N11" s="10" t="str">
        <f t="shared" si="0"/>
        <v>Q4 2017</v>
      </c>
    </row>
    <row r="12" spans="1:14" x14ac:dyDescent="0.25">
      <c r="A12" s="11" t="s">
        <v>107</v>
      </c>
      <c r="B12" s="12"/>
      <c r="C12" s="55">
        <v>-599</v>
      </c>
      <c r="D12" s="55">
        <v>-662</v>
      </c>
      <c r="E12" s="55">
        <v>-807</v>
      </c>
      <c r="F12" s="55">
        <v>-1052</v>
      </c>
      <c r="G12" s="55">
        <v>-998</v>
      </c>
      <c r="H12" s="55">
        <v>-894</v>
      </c>
      <c r="I12" s="55">
        <v>-934</v>
      </c>
      <c r="J12" s="55">
        <v>-1185</v>
      </c>
      <c r="K12" s="55">
        <v>-1084</v>
      </c>
      <c r="L12" s="55">
        <v>-1057</v>
      </c>
      <c r="M12" s="55">
        <v>-1077</v>
      </c>
      <c r="N12" s="55">
        <v>-1592</v>
      </c>
    </row>
    <row r="13" spans="1:14" x14ac:dyDescent="0.25">
      <c r="A13" s="36" t="s">
        <v>108</v>
      </c>
      <c r="B13" s="15"/>
      <c r="C13" s="55">
        <v>-327</v>
      </c>
      <c r="D13" s="55">
        <v>-319</v>
      </c>
      <c r="E13" s="55">
        <v>-360</v>
      </c>
      <c r="F13" s="55">
        <v>-596</v>
      </c>
      <c r="G13" s="55">
        <v>-346</v>
      </c>
      <c r="H13" s="55">
        <v>-405</v>
      </c>
      <c r="I13" s="55">
        <v>-360</v>
      </c>
      <c r="J13" s="55">
        <v>-716</v>
      </c>
      <c r="K13" s="55">
        <v>-447</v>
      </c>
      <c r="L13" s="55">
        <v>-480</v>
      </c>
      <c r="M13" s="55">
        <v>-470</v>
      </c>
      <c r="N13" s="55">
        <v>-838</v>
      </c>
    </row>
    <row r="14" spans="1:14" x14ac:dyDescent="0.25">
      <c r="A14" s="14" t="s">
        <v>109</v>
      </c>
      <c r="B14" s="15"/>
      <c r="C14" s="55">
        <v>-358</v>
      </c>
      <c r="D14" s="55">
        <v>-357</v>
      </c>
      <c r="E14" s="55">
        <v>-387</v>
      </c>
      <c r="F14" s="55">
        <v>-555</v>
      </c>
      <c r="G14" s="55">
        <v>-547</v>
      </c>
      <c r="H14" s="55">
        <v>-473</v>
      </c>
      <c r="I14" s="55">
        <v>-451</v>
      </c>
      <c r="J14" s="55">
        <v>-510</v>
      </c>
      <c r="K14" s="55">
        <v>-534</v>
      </c>
      <c r="L14" s="55">
        <v>-580</v>
      </c>
      <c r="M14" s="55">
        <v>-506</v>
      </c>
      <c r="N14" s="55">
        <v>-517</v>
      </c>
    </row>
    <row r="15" spans="1:14" x14ac:dyDescent="0.25">
      <c r="A15" s="19" t="s">
        <v>110</v>
      </c>
      <c r="B15" s="20"/>
      <c r="C15" s="56">
        <v>-1284</v>
      </c>
      <c r="D15" s="56">
        <v>-1338</v>
      </c>
      <c r="E15" s="56">
        <v>-1554</v>
      </c>
      <c r="F15" s="56">
        <v>-2203</v>
      </c>
      <c r="G15" s="56">
        <v>-1891</v>
      </c>
      <c r="H15" s="56">
        <v>-1772</v>
      </c>
      <c r="I15" s="56">
        <v>-1745</v>
      </c>
      <c r="J15" s="56">
        <v>-2411</v>
      </c>
      <c r="K15" s="56">
        <v>-2065</v>
      </c>
      <c r="L15" s="56">
        <v>-2117</v>
      </c>
      <c r="M15" s="56">
        <v>-2053</v>
      </c>
      <c r="N15" s="56">
        <v>-2947</v>
      </c>
    </row>
    <row r="16" spans="1:14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x14ac:dyDescent="0.25">
      <c r="A18" s="6" t="s">
        <v>111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x14ac:dyDescent="0.25">
      <c r="A19" s="8" t="s">
        <v>2</v>
      </c>
      <c r="B19" s="9"/>
      <c r="C19" s="10" t="str">
        <f>C$4</f>
        <v>Q1 2015</v>
      </c>
      <c r="D19" s="10" t="str">
        <f t="shared" ref="D19:N19" si="1">D$4</f>
        <v>Q2 2015</v>
      </c>
      <c r="E19" s="10" t="str">
        <f t="shared" si="1"/>
        <v>Q3 2015</v>
      </c>
      <c r="F19" s="10" t="str">
        <f t="shared" si="1"/>
        <v>Q4 2015</v>
      </c>
      <c r="G19" s="10" t="str">
        <f t="shared" si="1"/>
        <v>Q1 2016</v>
      </c>
      <c r="H19" s="10" t="str">
        <f t="shared" si="1"/>
        <v>Q2 2016</v>
      </c>
      <c r="I19" s="10" t="str">
        <f t="shared" si="1"/>
        <v>Q3 2016</v>
      </c>
      <c r="J19" s="10" t="str">
        <f t="shared" si="1"/>
        <v>Q4 2016</v>
      </c>
      <c r="K19" s="10" t="str">
        <f t="shared" si="1"/>
        <v>Q1 2017</v>
      </c>
      <c r="L19" s="10" t="str">
        <f t="shared" si="1"/>
        <v>Q2 2017</v>
      </c>
      <c r="M19" s="10" t="str">
        <f t="shared" si="1"/>
        <v>Q3 2017</v>
      </c>
      <c r="N19" s="10" t="str">
        <f t="shared" si="1"/>
        <v>Q4 2017</v>
      </c>
    </row>
    <row r="20" spans="1:14" x14ac:dyDescent="0.25">
      <c r="A20" s="57" t="s">
        <v>42</v>
      </c>
      <c r="B20" s="58"/>
      <c r="C20" s="13">
        <v>525</v>
      </c>
      <c r="D20" s="13">
        <v>459</v>
      </c>
      <c r="E20" s="13">
        <v>777</v>
      </c>
      <c r="F20" s="13">
        <v>1166</v>
      </c>
      <c r="G20" s="13">
        <v>769</v>
      </c>
      <c r="H20" s="13">
        <v>683</v>
      </c>
      <c r="I20" s="13">
        <v>974</v>
      </c>
      <c r="J20" s="13">
        <v>1570</v>
      </c>
      <c r="K20" s="13">
        <v>820</v>
      </c>
      <c r="L20" s="13">
        <v>683</v>
      </c>
      <c r="M20" s="13">
        <v>1067</v>
      </c>
      <c r="N20" s="13">
        <v>1718</v>
      </c>
    </row>
    <row r="21" spans="1:14" x14ac:dyDescent="0.25">
      <c r="A21" s="59" t="s">
        <v>43</v>
      </c>
      <c r="B21" s="60"/>
      <c r="C21" s="16">
        <v>537</v>
      </c>
      <c r="D21" s="16">
        <v>604</v>
      </c>
      <c r="E21" s="16">
        <v>497</v>
      </c>
      <c r="F21" s="16">
        <v>601</v>
      </c>
      <c r="G21" s="16">
        <v>680</v>
      </c>
      <c r="H21" s="16">
        <v>670</v>
      </c>
      <c r="I21" s="16">
        <v>539</v>
      </c>
      <c r="J21" s="16">
        <v>614</v>
      </c>
      <c r="K21" s="16">
        <v>521</v>
      </c>
      <c r="L21" s="16">
        <v>546</v>
      </c>
      <c r="M21" s="16">
        <v>474</v>
      </c>
      <c r="N21" s="16">
        <v>772</v>
      </c>
    </row>
    <row r="22" spans="1:14" x14ac:dyDescent="0.25">
      <c r="A22" s="61" t="s">
        <v>44</v>
      </c>
      <c r="B22" s="62"/>
      <c r="C22" s="44">
        <v>243</v>
      </c>
      <c r="D22" s="44">
        <v>248</v>
      </c>
      <c r="E22" s="44">
        <v>180</v>
      </c>
      <c r="F22" s="44">
        <v>377</v>
      </c>
      <c r="G22" s="44">
        <v>311</v>
      </c>
      <c r="H22" s="44">
        <v>256</v>
      </c>
      <c r="I22" s="44">
        <v>329</v>
      </c>
      <c r="J22" s="44">
        <v>527</v>
      </c>
      <c r="K22" s="44">
        <v>538</v>
      </c>
      <c r="L22" s="44">
        <v>382</v>
      </c>
      <c r="M22" s="44">
        <v>424</v>
      </c>
      <c r="N22" s="44">
        <v>560</v>
      </c>
    </row>
    <row r="23" spans="1:14" x14ac:dyDescent="0.25">
      <c r="A23" s="19" t="s">
        <v>112</v>
      </c>
      <c r="B23" s="20"/>
      <c r="C23" s="21">
        <v>1305</v>
      </c>
      <c r="D23" s="21">
        <v>1311</v>
      </c>
      <c r="E23" s="21">
        <v>1454</v>
      </c>
      <c r="F23" s="21">
        <v>2144</v>
      </c>
      <c r="G23" s="21">
        <v>1760</v>
      </c>
      <c r="H23" s="21">
        <v>1609</v>
      </c>
      <c r="I23" s="21">
        <v>1842</v>
      </c>
      <c r="J23" s="21">
        <v>2711</v>
      </c>
      <c r="K23" s="21">
        <v>1879</v>
      </c>
      <c r="L23" s="21">
        <v>1611</v>
      </c>
      <c r="M23" s="21">
        <v>1965</v>
      </c>
      <c r="N23" s="21">
        <v>3050</v>
      </c>
    </row>
    <row r="24" spans="1:14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</sheetData>
  <pageMargins left="0.7" right="0.7" top="0.75" bottom="0.75" header="0.3" footer="0.3"/>
  <pageSetup paperSize="9"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EE6A8-4E21-4C91-8469-6DA51A3F3AEA}">
  <sheetPr codeName="Sheet128">
    <tabColor theme="1"/>
    <pageSetUpPr fitToPage="1"/>
  </sheetPr>
  <dimension ref="A1:N16"/>
  <sheetViews>
    <sheetView showGridLines="0" zoomScale="80" zoomScaleNormal="80" workbookViewId="0">
      <selection activeCell="N6" sqref="N6"/>
    </sheetView>
  </sheetViews>
  <sheetFormatPr defaultColWidth="9.140625" defaultRowHeight="15" x14ac:dyDescent="0.25"/>
  <cols>
    <col min="1" max="1" width="32.5703125" style="2" customWidth="1"/>
    <col min="2" max="2" width="11.140625" style="2" customWidth="1"/>
    <col min="3" max="14" width="14.42578125" style="2" customWidth="1"/>
    <col min="15" max="22" width="9.140625" style="2" customWidth="1"/>
    <col min="23" max="16384" width="9.140625" style="2"/>
  </cols>
  <sheetData>
    <row r="1" spans="1:14" ht="19.5" x14ac:dyDescent="0.3">
      <c r="A1" s="1" t="s">
        <v>113</v>
      </c>
    </row>
    <row r="2" spans="1:14" s="5" customForma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8" t="s">
        <v>2</v>
      </c>
      <c r="B4" s="9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</row>
    <row r="5" spans="1:14" x14ac:dyDescent="0.25">
      <c r="A5" s="14" t="s">
        <v>114</v>
      </c>
      <c r="B5" s="15"/>
      <c r="C5" s="55">
        <v>1417</v>
      </c>
      <c r="D5" s="55">
        <v>1468</v>
      </c>
      <c r="E5" s="55">
        <v>1879</v>
      </c>
      <c r="F5" s="55">
        <v>2784</v>
      </c>
      <c r="G5" s="55">
        <v>2085</v>
      </c>
      <c r="H5" s="55">
        <v>1873</v>
      </c>
      <c r="I5" s="55">
        <v>2220</v>
      </c>
      <c r="J5" s="55">
        <v>3378</v>
      </c>
      <c r="K5" s="55">
        <v>2198</v>
      </c>
      <c r="L5" s="55">
        <v>2067</v>
      </c>
      <c r="M5" s="55">
        <v>2555</v>
      </c>
      <c r="N5" s="55">
        <v>4012</v>
      </c>
    </row>
    <row r="6" spans="1:14" x14ac:dyDescent="0.25">
      <c r="A6" s="14" t="s">
        <v>115</v>
      </c>
      <c r="B6" s="15"/>
      <c r="C6" s="55">
        <v>1573</v>
      </c>
      <c r="D6" s="55">
        <v>1578</v>
      </c>
      <c r="E6" s="55">
        <v>1429</v>
      </c>
      <c r="F6" s="55">
        <v>1957</v>
      </c>
      <c r="G6" s="55">
        <v>1775</v>
      </c>
      <c r="H6" s="55">
        <v>1662</v>
      </c>
      <c r="I6" s="55">
        <v>1510</v>
      </c>
      <c r="J6" s="55">
        <v>1905</v>
      </c>
      <c r="K6" s="55">
        <v>1693</v>
      </c>
      <c r="L6" s="55">
        <v>1686</v>
      </c>
      <c r="M6" s="55">
        <v>1527</v>
      </c>
      <c r="N6" s="55">
        <v>2205</v>
      </c>
    </row>
    <row r="7" spans="1:14" x14ac:dyDescent="0.25">
      <c r="A7" s="14" t="s">
        <v>116</v>
      </c>
      <c r="B7" s="15"/>
      <c r="C7" s="55">
        <v>557</v>
      </c>
      <c r="D7" s="55">
        <v>552</v>
      </c>
      <c r="E7" s="55">
        <v>603</v>
      </c>
      <c r="F7" s="55">
        <v>940</v>
      </c>
      <c r="G7" s="55">
        <v>880</v>
      </c>
      <c r="H7" s="55">
        <v>792</v>
      </c>
      <c r="I7" s="55">
        <v>882</v>
      </c>
      <c r="J7" s="55">
        <v>1319</v>
      </c>
      <c r="K7" s="55">
        <v>1268</v>
      </c>
      <c r="L7" s="55">
        <v>1072</v>
      </c>
      <c r="M7" s="55">
        <v>1112</v>
      </c>
      <c r="N7" s="55">
        <v>1386</v>
      </c>
    </row>
    <row r="8" spans="1:14" x14ac:dyDescent="0.25">
      <c r="A8" s="19" t="s">
        <v>117</v>
      </c>
      <c r="B8" s="20"/>
      <c r="C8" s="56">
        <v>3547</v>
      </c>
      <c r="D8" s="56">
        <v>3598</v>
      </c>
      <c r="E8" s="56">
        <v>3911</v>
      </c>
      <c r="F8" s="56">
        <v>5681</v>
      </c>
      <c r="G8" s="56">
        <v>4740</v>
      </c>
      <c r="H8" s="56">
        <v>4327</v>
      </c>
      <c r="I8" s="56">
        <v>4612</v>
      </c>
      <c r="J8" s="56">
        <v>6602</v>
      </c>
      <c r="K8" s="56">
        <v>5159</v>
      </c>
      <c r="L8" s="56">
        <v>4825</v>
      </c>
      <c r="M8" s="56">
        <v>5194</v>
      </c>
      <c r="N8" s="56">
        <v>7603</v>
      </c>
    </row>
    <row r="9" spans="1:14" x14ac:dyDescent="0.25">
      <c r="A9" s="14" t="s">
        <v>118</v>
      </c>
      <c r="B9" s="15"/>
      <c r="C9" s="55">
        <v>525</v>
      </c>
      <c r="D9" s="55">
        <v>459</v>
      </c>
      <c r="E9" s="55">
        <v>777</v>
      </c>
      <c r="F9" s="55">
        <v>1166</v>
      </c>
      <c r="G9" s="55">
        <v>769</v>
      </c>
      <c r="H9" s="55">
        <v>683</v>
      </c>
      <c r="I9" s="55">
        <v>974</v>
      </c>
      <c r="J9" s="55">
        <v>1570</v>
      </c>
      <c r="K9" s="55">
        <v>820</v>
      </c>
      <c r="L9" s="55">
        <v>683</v>
      </c>
      <c r="M9" s="55">
        <v>1067</v>
      </c>
      <c r="N9" s="55">
        <v>1718</v>
      </c>
    </row>
    <row r="10" spans="1:14" x14ac:dyDescent="0.25">
      <c r="A10" s="14" t="s">
        <v>119</v>
      </c>
      <c r="B10" s="15"/>
      <c r="C10" s="55">
        <v>537</v>
      </c>
      <c r="D10" s="55">
        <v>604</v>
      </c>
      <c r="E10" s="55">
        <v>497</v>
      </c>
      <c r="F10" s="55">
        <v>601</v>
      </c>
      <c r="G10" s="55">
        <v>680</v>
      </c>
      <c r="H10" s="55">
        <v>670</v>
      </c>
      <c r="I10" s="55">
        <v>539</v>
      </c>
      <c r="J10" s="55">
        <v>614</v>
      </c>
      <c r="K10" s="55">
        <v>521</v>
      </c>
      <c r="L10" s="55">
        <v>546</v>
      </c>
      <c r="M10" s="55">
        <v>474</v>
      </c>
      <c r="N10" s="55">
        <v>772</v>
      </c>
    </row>
    <row r="11" spans="1:14" x14ac:dyDescent="0.25">
      <c r="A11" s="14" t="s">
        <v>120</v>
      </c>
      <c r="B11" s="15"/>
      <c r="C11" s="55">
        <v>243</v>
      </c>
      <c r="D11" s="55">
        <v>248</v>
      </c>
      <c r="E11" s="55">
        <v>180</v>
      </c>
      <c r="F11" s="55">
        <v>377</v>
      </c>
      <c r="G11" s="55">
        <v>311</v>
      </c>
      <c r="H11" s="55">
        <v>256</v>
      </c>
      <c r="I11" s="55">
        <v>329</v>
      </c>
      <c r="J11" s="55">
        <v>527</v>
      </c>
      <c r="K11" s="55">
        <v>538</v>
      </c>
      <c r="L11" s="55">
        <v>382</v>
      </c>
      <c r="M11" s="55">
        <v>424</v>
      </c>
      <c r="N11" s="55">
        <v>560</v>
      </c>
    </row>
    <row r="12" spans="1:14" x14ac:dyDescent="0.25">
      <c r="A12" s="19" t="s">
        <v>121</v>
      </c>
      <c r="B12" s="20"/>
      <c r="C12" s="56">
        <v>1305</v>
      </c>
      <c r="D12" s="56">
        <v>1311</v>
      </c>
      <c r="E12" s="56">
        <v>1454</v>
      </c>
      <c r="F12" s="56">
        <v>2144</v>
      </c>
      <c r="G12" s="56">
        <v>1760</v>
      </c>
      <c r="H12" s="56">
        <v>1609</v>
      </c>
      <c r="I12" s="56">
        <v>1842</v>
      </c>
      <c r="J12" s="56">
        <v>2711</v>
      </c>
      <c r="K12" s="56">
        <v>1879</v>
      </c>
      <c r="L12" s="56">
        <v>1611</v>
      </c>
      <c r="M12" s="56">
        <v>1965</v>
      </c>
      <c r="N12" s="56">
        <v>3050</v>
      </c>
    </row>
    <row r="13" spans="1:14" x14ac:dyDescent="0.25">
      <c r="A13" s="2" t="s">
        <v>122</v>
      </c>
      <c r="C13" s="55">
        <v>-67</v>
      </c>
      <c r="D13" s="55">
        <v>-76</v>
      </c>
      <c r="E13" s="55">
        <v>-115</v>
      </c>
      <c r="F13" s="55">
        <v>-142</v>
      </c>
      <c r="G13" s="55">
        <v>-115</v>
      </c>
      <c r="H13" s="55">
        <v>-121</v>
      </c>
      <c r="I13" s="55">
        <v>-123</v>
      </c>
      <c r="J13" s="55">
        <v>-159</v>
      </c>
      <c r="K13" s="55">
        <v>-163</v>
      </c>
      <c r="L13" s="55">
        <v>-161</v>
      </c>
      <c r="M13" s="55">
        <v>-165</v>
      </c>
      <c r="N13" s="55">
        <v>-232</v>
      </c>
    </row>
    <row r="14" spans="1:14" x14ac:dyDescent="0.25">
      <c r="A14" s="19" t="s">
        <v>123</v>
      </c>
      <c r="B14" s="20"/>
      <c r="C14" s="56">
        <v>1238</v>
      </c>
      <c r="D14" s="56">
        <v>1235</v>
      </c>
      <c r="E14" s="56">
        <v>1339</v>
      </c>
      <c r="F14" s="56">
        <v>2002</v>
      </c>
      <c r="G14" s="56">
        <v>1645</v>
      </c>
      <c r="H14" s="56">
        <v>1488</v>
      </c>
      <c r="I14" s="56">
        <v>1719</v>
      </c>
      <c r="J14" s="56">
        <v>2552</v>
      </c>
      <c r="K14" s="56">
        <v>1716</v>
      </c>
      <c r="L14" s="56">
        <v>1450</v>
      </c>
      <c r="M14" s="56">
        <v>1800</v>
      </c>
      <c r="N14" s="56">
        <v>2818</v>
      </c>
    </row>
    <row r="16" spans="1:14" x14ac:dyDescent="0.25">
      <c r="A16" s="42"/>
    </row>
  </sheetData>
  <pageMargins left="0.7" right="0.7" top="0.75" bottom="0.75" header="0.3" footer="0.3"/>
  <pageSetup paperSize="9" scale="4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6FC93-865B-43FE-B1F5-A0DA02581289}">
  <sheetPr codeName="Sheet124">
    <tabColor theme="1"/>
    <pageSetUpPr fitToPage="1"/>
  </sheetPr>
  <dimension ref="A1:V129"/>
  <sheetViews>
    <sheetView showGridLines="0" zoomScale="80" zoomScaleNormal="80" workbookViewId="0">
      <selection activeCell="E27" sqref="E27"/>
    </sheetView>
  </sheetViews>
  <sheetFormatPr defaultColWidth="9.140625" defaultRowHeight="15" x14ac:dyDescent="0.25"/>
  <cols>
    <col min="1" max="1" width="43.140625" style="2" customWidth="1"/>
    <col min="2" max="2" width="11.140625" style="2" bestFit="1" customWidth="1"/>
    <col min="3" max="14" width="14.42578125" style="2" customWidth="1"/>
    <col min="15" max="22" width="9.140625" style="2" customWidth="1"/>
    <col min="23" max="16384" width="9.140625" style="2"/>
  </cols>
  <sheetData>
    <row r="1" spans="1:14" ht="19.5" x14ac:dyDescent="0.3">
      <c r="A1" s="1" t="s">
        <v>124</v>
      </c>
    </row>
    <row r="2" spans="1:14" s="5" customForma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6" t="s">
        <v>125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8" t="s">
        <v>2</v>
      </c>
      <c r="B4" s="9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</row>
    <row r="5" spans="1:14" x14ac:dyDescent="0.25">
      <c r="A5" s="11" t="s">
        <v>103</v>
      </c>
      <c r="B5" s="12"/>
      <c r="C5" s="55">
        <v>3547</v>
      </c>
      <c r="D5" s="55">
        <v>3598</v>
      </c>
      <c r="E5" s="55">
        <v>3911</v>
      </c>
      <c r="F5" s="55">
        <v>5681</v>
      </c>
      <c r="G5" s="55">
        <v>4740</v>
      </c>
      <c r="H5" s="55">
        <v>4327</v>
      </c>
      <c r="I5" s="55">
        <v>4612</v>
      </c>
      <c r="J5" s="55">
        <v>6602</v>
      </c>
      <c r="K5" s="55">
        <v>5159</v>
      </c>
      <c r="L5" s="55">
        <v>4825</v>
      </c>
      <c r="M5" s="55">
        <v>5194</v>
      </c>
      <c r="N5" s="55">
        <v>7603</v>
      </c>
    </row>
    <row r="6" spans="1:14" x14ac:dyDescent="0.25">
      <c r="A6" s="14" t="s">
        <v>104</v>
      </c>
      <c r="B6" s="15"/>
      <c r="C6" s="55">
        <v>-1025</v>
      </c>
      <c r="D6" s="55">
        <v>-1025</v>
      </c>
      <c r="E6" s="55">
        <v>-1018</v>
      </c>
      <c r="F6" s="55">
        <v>-1476</v>
      </c>
      <c r="G6" s="55">
        <v>-1204</v>
      </c>
      <c r="H6" s="55">
        <v>-1067</v>
      </c>
      <c r="I6" s="55">
        <v>-1148</v>
      </c>
      <c r="J6" s="55">
        <v>-1639</v>
      </c>
      <c r="K6" s="55">
        <v>-1378</v>
      </c>
      <c r="L6" s="55">
        <v>-1258</v>
      </c>
      <c r="M6" s="55">
        <v>-1341</v>
      </c>
      <c r="N6" s="55">
        <v>-1838</v>
      </c>
    </row>
    <row r="7" spans="1:14" x14ac:dyDescent="0.25">
      <c r="A7" s="19" t="s">
        <v>105</v>
      </c>
      <c r="B7" s="20"/>
      <c r="C7" s="56">
        <v>2522</v>
      </c>
      <c r="D7" s="56">
        <v>2573</v>
      </c>
      <c r="E7" s="56">
        <v>2893</v>
      </c>
      <c r="F7" s="56">
        <v>4205</v>
      </c>
      <c r="G7" s="56">
        <v>3536</v>
      </c>
      <c r="H7" s="56">
        <v>3260</v>
      </c>
      <c r="I7" s="56">
        <v>3464</v>
      </c>
      <c r="J7" s="56">
        <v>4963</v>
      </c>
      <c r="K7" s="56">
        <v>3781</v>
      </c>
      <c r="L7" s="56">
        <v>3567</v>
      </c>
      <c r="M7" s="56">
        <v>3853</v>
      </c>
      <c r="N7" s="56">
        <v>5765</v>
      </c>
    </row>
    <row r="8" spans="1:14" x14ac:dyDescent="0.25">
      <c r="A8" s="14" t="s">
        <v>126</v>
      </c>
      <c r="B8" s="15"/>
      <c r="C8" s="55">
        <v>-926</v>
      </c>
      <c r="D8" s="55">
        <v>-981</v>
      </c>
      <c r="E8" s="55">
        <v>-1167</v>
      </c>
      <c r="F8" s="55">
        <v>-1648</v>
      </c>
      <c r="G8" s="55">
        <v>-1344</v>
      </c>
      <c r="H8" s="55">
        <v>-1299</v>
      </c>
      <c r="I8" s="55">
        <v>-1294</v>
      </c>
      <c r="J8" s="55">
        <v>-1901</v>
      </c>
      <c r="K8" s="55">
        <v>-1531</v>
      </c>
      <c r="L8" s="55">
        <v>-1537</v>
      </c>
      <c r="M8" s="55">
        <v>-1547</v>
      </c>
      <c r="N8" s="55">
        <v>-2430</v>
      </c>
    </row>
    <row r="9" spans="1:14" x14ac:dyDescent="0.25">
      <c r="A9" s="14" t="s">
        <v>127</v>
      </c>
      <c r="B9" s="15"/>
      <c r="C9" s="55">
        <v>-358</v>
      </c>
      <c r="D9" s="55">
        <v>-357</v>
      </c>
      <c r="E9" s="55">
        <v>-387</v>
      </c>
      <c r="F9" s="55">
        <v>-555</v>
      </c>
      <c r="G9" s="55">
        <v>-547</v>
      </c>
      <c r="H9" s="55">
        <v>-473</v>
      </c>
      <c r="I9" s="55">
        <v>-451</v>
      </c>
      <c r="J9" s="55">
        <v>-510</v>
      </c>
      <c r="K9" s="55">
        <v>-534</v>
      </c>
      <c r="L9" s="55">
        <v>-580</v>
      </c>
      <c r="M9" s="55">
        <v>-506</v>
      </c>
      <c r="N9" s="55">
        <v>-517</v>
      </c>
    </row>
    <row r="10" spans="1:14" x14ac:dyDescent="0.25">
      <c r="A10" s="19" t="s">
        <v>128</v>
      </c>
      <c r="B10" s="20"/>
      <c r="C10" s="56">
        <v>1238</v>
      </c>
      <c r="D10" s="56">
        <v>1235</v>
      </c>
      <c r="E10" s="56">
        <v>1339</v>
      </c>
      <c r="F10" s="56">
        <v>2002</v>
      </c>
      <c r="G10" s="56">
        <v>1645</v>
      </c>
      <c r="H10" s="56">
        <v>1488</v>
      </c>
      <c r="I10" s="56">
        <v>1719</v>
      </c>
      <c r="J10" s="56">
        <v>2552</v>
      </c>
      <c r="K10" s="56">
        <v>1716</v>
      </c>
      <c r="L10" s="56">
        <v>1450</v>
      </c>
      <c r="M10" s="56">
        <v>1800</v>
      </c>
      <c r="N10" s="56">
        <v>2818</v>
      </c>
    </row>
    <row r="11" spans="1:14" x14ac:dyDescent="0.25">
      <c r="A11" s="14" t="s">
        <v>129</v>
      </c>
      <c r="B11" s="15"/>
      <c r="C11" s="55">
        <v>2</v>
      </c>
      <c r="D11" s="55">
        <v>44</v>
      </c>
      <c r="E11" s="55">
        <v>1</v>
      </c>
      <c r="F11" s="55">
        <v>37</v>
      </c>
      <c r="G11" s="55">
        <v>24</v>
      </c>
      <c r="H11" s="55">
        <v>71</v>
      </c>
      <c r="I11" s="55">
        <v>87</v>
      </c>
      <c r="J11" s="55">
        <v>146</v>
      </c>
      <c r="K11" s="55">
        <v>31</v>
      </c>
      <c r="L11" s="55">
        <v>37</v>
      </c>
      <c r="M11" s="55">
        <v>17</v>
      </c>
      <c r="N11" s="55">
        <v>113</v>
      </c>
    </row>
    <row r="12" spans="1:14" x14ac:dyDescent="0.25">
      <c r="A12" s="14" t="s">
        <v>130</v>
      </c>
      <c r="B12" s="15"/>
      <c r="C12" s="55">
        <v>-283</v>
      </c>
      <c r="D12" s="55">
        <v>-113</v>
      </c>
      <c r="E12" s="55">
        <v>-36</v>
      </c>
      <c r="F12" s="55">
        <v>-121</v>
      </c>
      <c r="G12" s="55">
        <v>-15</v>
      </c>
      <c r="H12" s="55">
        <v>-14</v>
      </c>
      <c r="I12" s="55">
        <v>-27</v>
      </c>
      <c r="J12" s="55">
        <v>-26</v>
      </c>
      <c r="K12" s="55">
        <v>-25</v>
      </c>
      <c r="L12" s="55">
        <v>-100</v>
      </c>
      <c r="M12" s="55">
        <v>-88</v>
      </c>
      <c r="N12" s="55">
        <v>-102</v>
      </c>
    </row>
    <row r="13" spans="1:14" x14ac:dyDescent="0.25">
      <c r="A13" s="19" t="s">
        <v>131</v>
      </c>
      <c r="B13" s="20"/>
      <c r="C13" s="56">
        <v>957</v>
      </c>
      <c r="D13" s="56">
        <v>1166</v>
      </c>
      <c r="E13" s="56">
        <v>1304</v>
      </c>
      <c r="F13" s="56">
        <v>1918</v>
      </c>
      <c r="G13" s="56">
        <v>1654</v>
      </c>
      <c r="H13" s="56">
        <v>1545</v>
      </c>
      <c r="I13" s="56">
        <v>1779</v>
      </c>
      <c r="J13" s="56">
        <v>2672</v>
      </c>
      <c r="K13" s="56">
        <v>1722</v>
      </c>
      <c r="L13" s="56">
        <v>1387</v>
      </c>
      <c r="M13" s="56">
        <v>1729</v>
      </c>
      <c r="N13" s="56">
        <v>2829</v>
      </c>
    </row>
    <row r="14" spans="1:14" x14ac:dyDescent="0.25">
      <c r="A14" s="14" t="s">
        <v>132</v>
      </c>
      <c r="B14" s="15"/>
      <c r="C14" s="55">
        <v>-574</v>
      </c>
      <c r="D14" s="55">
        <v>-256</v>
      </c>
      <c r="E14" s="55">
        <v>-298</v>
      </c>
      <c r="F14" s="55">
        <v>-543</v>
      </c>
      <c r="G14" s="55">
        <v>-348</v>
      </c>
      <c r="H14" s="55">
        <v>-324</v>
      </c>
      <c r="I14" s="55">
        <v>-374</v>
      </c>
      <c r="J14" s="55">
        <v>-579</v>
      </c>
      <c r="K14" s="55">
        <v>-361</v>
      </c>
      <c r="L14" s="55">
        <v>-292</v>
      </c>
      <c r="M14" s="55">
        <v>-363</v>
      </c>
      <c r="N14" s="55">
        <v>-883</v>
      </c>
    </row>
    <row r="15" spans="1:14" x14ac:dyDescent="0.25">
      <c r="A15" s="19" t="s">
        <v>133</v>
      </c>
      <c r="B15" s="20"/>
      <c r="C15" s="56">
        <v>383</v>
      </c>
      <c r="D15" s="56">
        <v>910</v>
      </c>
      <c r="E15" s="56">
        <v>1006</v>
      </c>
      <c r="F15" s="56">
        <v>1375</v>
      </c>
      <c r="G15" s="56">
        <v>1306</v>
      </c>
      <c r="H15" s="56">
        <v>1221</v>
      </c>
      <c r="I15" s="56">
        <v>1405</v>
      </c>
      <c r="J15" s="56">
        <v>2093</v>
      </c>
      <c r="K15" s="56">
        <v>1361</v>
      </c>
      <c r="L15" s="56">
        <v>1095</v>
      </c>
      <c r="M15" s="56">
        <v>1366</v>
      </c>
      <c r="N15" s="56">
        <v>1946</v>
      </c>
    </row>
    <row r="16" spans="1:14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x14ac:dyDescent="0.25">
      <c r="A18" s="6" t="s">
        <v>134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x14ac:dyDescent="0.25">
      <c r="A19" s="8" t="s">
        <v>2</v>
      </c>
      <c r="B19" s="9"/>
      <c r="C19" s="10" t="str">
        <f>C$4</f>
        <v>Q1 2015</v>
      </c>
      <c r="D19" s="10" t="str">
        <f t="shared" ref="D19:N19" si="0">D$4</f>
        <v>Q2 2015</v>
      </c>
      <c r="E19" s="10" t="str">
        <f t="shared" si="0"/>
        <v>Q3 2015</v>
      </c>
      <c r="F19" s="10" t="str">
        <f t="shared" si="0"/>
        <v>Q4 2015</v>
      </c>
      <c r="G19" s="10" t="str">
        <f t="shared" si="0"/>
        <v>Q1 2016</v>
      </c>
      <c r="H19" s="10" t="str">
        <f t="shared" si="0"/>
        <v>Q2 2016</v>
      </c>
      <c r="I19" s="10" t="str">
        <f t="shared" si="0"/>
        <v>Q3 2016</v>
      </c>
      <c r="J19" s="10" t="str">
        <f t="shared" si="0"/>
        <v>Q4 2016</v>
      </c>
      <c r="K19" s="10" t="str">
        <f t="shared" si="0"/>
        <v>Q1 2017</v>
      </c>
      <c r="L19" s="10" t="str">
        <f t="shared" si="0"/>
        <v>Q2 2017</v>
      </c>
      <c r="M19" s="10" t="str">
        <f t="shared" si="0"/>
        <v>Q3 2017</v>
      </c>
      <c r="N19" s="10" t="str">
        <f t="shared" si="0"/>
        <v>Q4 2017</v>
      </c>
    </row>
    <row r="20" spans="1:14" x14ac:dyDescent="0.25">
      <c r="A20" s="11" t="s">
        <v>133</v>
      </c>
      <c r="B20" s="12"/>
      <c r="C20" s="55">
        <v>383</v>
      </c>
      <c r="D20" s="55">
        <v>910</v>
      </c>
      <c r="E20" s="55">
        <v>1006</v>
      </c>
      <c r="F20" s="55">
        <v>1375</v>
      </c>
      <c r="G20" s="55">
        <v>1306</v>
      </c>
      <c r="H20" s="55">
        <v>1221</v>
      </c>
      <c r="I20" s="55">
        <v>1405</v>
      </c>
      <c r="J20" s="55">
        <v>2093</v>
      </c>
      <c r="K20" s="55">
        <v>1361</v>
      </c>
      <c r="L20" s="55">
        <v>1095</v>
      </c>
      <c r="M20" s="55">
        <v>1366</v>
      </c>
      <c r="N20" s="55">
        <v>1946</v>
      </c>
    </row>
    <row r="21" spans="1:14" s="42" customFormat="1" x14ac:dyDescent="0.25">
      <c r="A21" s="63" t="s">
        <v>135</v>
      </c>
      <c r="B21" s="1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x14ac:dyDescent="0.25">
      <c r="A22" s="63" t="s">
        <v>262</v>
      </c>
      <c r="B22" s="1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 x14ac:dyDescent="0.25">
      <c r="A23" s="14" t="s">
        <v>136</v>
      </c>
      <c r="B23" s="15"/>
      <c r="C23" s="55">
        <v>653</v>
      </c>
      <c r="D23" s="55">
        <v>-261</v>
      </c>
      <c r="E23" s="55">
        <v>-258</v>
      </c>
      <c r="F23" s="55">
        <v>115</v>
      </c>
      <c r="G23" s="55">
        <v>-189</v>
      </c>
      <c r="H23" s="55">
        <v>143</v>
      </c>
      <c r="I23" s="55">
        <v>0</v>
      </c>
      <c r="J23" s="55">
        <v>167</v>
      </c>
      <c r="K23" s="55">
        <v>2</v>
      </c>
      <c r="L23" s="55">
        <v>-293</v>
      </c>
      <c r="M23" s="55">
        <v>-97</v>
      </c>
      <c r="N23" s="55">
        <v>45</v>
      </c>
    </row>
    <row r="24" spans="1:14" x14ac:dyDescent="0.25">
      <c r="A24" s="14" t="s">
        <v>137</v>
      </c>
      <c r="B24" s="15"/>
      <c r="C24" s="55">
        <v>45</v>
      </c>
      <c r="D24" s="55">
        <v>-47</v>
      </c>
      <c r="E24" s="55">
        <v>-11</v>
      </c>
      <c r="F24" s="55">
        <v>36</v>
      </c>
      <c r="G24" s="55">
        <v>282</v>
      </c>
      <c r="H24" s="55">
        <v>237</v>
      </c>
      <c r="I24" s="55">
        <v>-67</v>
      </c>
      <c r="J24" s="55">
        <v>-405</v>
      </c>
      <c r="K24" s="55">
        <v>199</v>
      </c>
      <c r="L24" s="55">
        <v>-115</v>
      </c>
      <c r="M24" s="55">
        <v>29</v>
      </c>
      <c r="N24" s="55">
        <v>-4</v>
      </c>
    </row>
    <row r="25" spans="1:14" x14ac:dyDescent="0.25">
      <c r="A25" s="14" t="s">
        <v>138</v>
      </c>
      <c r="B25" s="15"/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-14</v>
      </c>
      <c r="J25" s="55">
        <v>14</v>
      </c>
      <c r="K25" s="55">
        <v>0</v>
      </c>
      <c r="L25" s="55">
        <v>0</v>
      </c>
      <c r="M25" s="55">
        <v>0</v>
      </c>
      <c r="N25" s="55">
        <v>0</v>
      </c>
    </row>
    <row r="26" spans="1:14" x14ac:dyDescent="0.25">
      <c r="A26" s="14" t="s">
        <v>139</v>
      </c>
      <c r="B26" s="15"/>
      <c r="C26" s="55">
        <v>2</v>
      </c>
      <c r="D26" s="55">
        <v>8</v>
      </c>
      <c r="E26" s="55">
        <v>0</v>
      </c>
      <c r="F26" s="55">
        <v>12</v>
      </c>
      <c r="G26" s="55">
        <v>-63</v>
      </c>
      <c r="H26" s="55">
        <v>-52</v>
      </c>
      <c r="I26" s="55">
        <v>15</v>
      </c>
      <c r="J26" s="55">
        <v>90</v>
      </c>
      <c r="K26" s="55">
        <v>-10</v>
      </c>
      <c r="L26" s="55">
        <v>-10</v>
      </c>
      <c r="M26" s="55">
        <v>-6</v>
      </c>
      <c r="N26" s="55">
        <v>1</v>
      </c>
    </row>
    <row r="27" spans="1:14" x14ac:dyDescent="0.25">
      <c r="A27" s="76" t="s">
        <v>263</v>
      </c>
      <c r="B27" s="15"/>
      <c r="C27" s="64">
        <v>700</v>
      </c>
      <c r="D27" s="64">
        <v>-300</v>
      </c>
      <c r="E27" s="64">
        <v>-269</v>
      </c>
      <c r="F27" s="64">
        <v>163</v>
      </c>
      <c r="G27" s="64">
        <v>30</v>
      </c>
      <c r="H27" s="64">
        <v>328</v>
      </c>
      <c r="I27" s="64">
        <v>-66</v>
      </c>
      <c r="J27" s="64">
        <v>-134</v>
      </c>
      <c r="K27" s="64">
        <v>191</v>
      </c>
      <c r="L27" s="64">
        <v>-418</v>
      </c>
      <c r="M27" s="64">
        <v>-74</v>
      </c>
      <c r="N27" s="64">
        <v>42</v>
      </c>
    </row>
    <row r="28" spans="1:14" x14ac:dyDescent="0.25">
      <c r="A28" s="76"/>
      <c r="B28" s="15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</row>
    <row r="29" spans="1:14" x14ac:dyDescent="0.25">
      <c r="A29" s="76" t="s">
        <v>258</v>
      </c>
      <c r="B29" s="15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</row>
    <row r="30" spans="1:14" x14ac:dyDescent="0.25">
      <c r="A30" s="77" t="s">
        <v>259</v>
      </c>
      <c r="B30" s="15"/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-2</v>
      </c>
    </row>
    <row r="31" spans="1:14" x14ac:dyDescent="0.25">
      <c r="A31" s="76" t="s">
        <v>260</v>
      </c>
      <c r="B31" s="15"/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-2</v>
      </c>
    </row>
    <row r="32" spans="1:14" x14ac:dyDescent="0.25">
      <c r="A32" s="14"/>
      <c r="B32" s="1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3" spans="1:14" x14ac:dyDescent="0.25">
      <c r="A33" s="19" t="s">
        <v>140</v>
      </c>
      <c r="B33" s="20"/>
      <c r="C33" s="56">
        <v>700</v>
      </c>
      <c r="D33" s="56">
        <v>-300</v>
      </c>
      <c r="E33" s="56">
        <v>-269</v>
      </c>
      <c r="F33" s="56">
        <v>163</v>
      </c>
      <c r="G33" s="56">
        <v>30</v>
      </c>
      <c r="H33" s="56">
        <v>328</v>
      </c>
      <c r="I33" s="56">
        <v>-66</v>
      </c>
      <c r="J33" s="56">
        <v>-134</v>
      </c>
      <c r="K33" s="56">
        <v>191</v>
      </c>
      <c r="L33" s="56">
        <v>-418</v>
      </c>
      <c r="M33" s="56">
        <v>-74</v>
      </c>
      <c r="N33" s="56">
        <v>40</v>
      </c>
    </row>
    <row r="34" spans="1:14" x14ac:dyDescent="0.25">
      <c r="A34" s="19" t="s">
        <v>141</v>
      </c>
      <c r="B34" s="20"/>
      <c r="C34" s="56">
        <v>1083</v>
      </c>
      <c r="D34" s="56">
        <v>610</v>
      </c>
      <c r="E34" s="56">
        <v>737</v>
      </c>
      <c r="F34" s="56">
        <v>1538</v>
      </c>
      <c r="G34" s="56">
        <v>1336</v>
      </c>
      <c r="H34" s="56">
        <v>1549</v>
      </c>
      <c r="I34" s="56">
        <v>1339</v>
      </c>
      <c r="J34" s="56">
        <v>1959</v>
      </c>
      <c r="K34" s="56">
        <v>1552</v>
      </c>
      <c r="L34" s="56">
        <v>677</v>
      </c>
      <c r="M34" s="56">
        <v>1292</v>
      </c>
      <c r="N34" s="56">
        <v>1986</v>
      </c>
    </row>
    <row r="37" spans="1:14" x14ac:dyDescent="0.25">
      <c r="A37" s="6" t="s">
        <v>142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x14ac:dyDescent="0.25">
      <c r="A38" s="8" t="s">
        <v>2</v>
      </c>
      <c r="B38" s="9"/>
      <c r="C38" s="10" t="str">
        <f>C$19</f>
        <v>Q1 2015</v>
      </c>
      <c r="D38" s="10" t="str">
        <f t="shared" ref="D38:K38" si="1">D$19</f>
        <v>Q2 2015</v>
      </c>
      <c r="E38" s="10" t="str">
        <f t="shared" si="1"/>
        <v>Q3 2015</v>
      </c>
      <c r="F38" s="10" t="str">
        <f t="shared" si="1"/>
        <v>Q4 2015</v>
      </c>
      <c r="G38" s="10" t="str">
        <f t="shared" si="1"/>
        <v>Q1 2016</v>
      </c>
      <c r="H38" s="10" t="str">
        <f t="shared" si="1"/>
        <v>Q2 2016</v>
      </c>
      <c r="I38" s="10" t="str">
        <f t="shared" si="1"/>
        <v>Q3 2016</v>
      </c>
      <c r="J38" s="10" t="str">
        <f t="shared" si="1"/>
        <v>Q4 2016</v>
      </c>
      <c r="K38" s="10" t="str">
        <f t="shared" si="1"/>
        <v>Q1 2017</v>
      </c>
      <c r="L38" s="10" t="str">
        <f>L$4</f>
        <v>Q2 2017</v>
      </c>
      <c r="M38" s="10" t="str">
        <f>M$4</f>
        <v>Q3 2017</v>
      </c>
      <c r="N38" s="10" t="str">
        <f>N$4</f>
        <v>Q4 2017</v>
      </c>
    </row>
    <row r="39" spans="1:14" x14ac:dyDescent="0.25">
      <c r="A39" s="11" t="s">
        <v>143</v>
      </c>
      <c r="B39" s="12"/>
      <c r="C39" s="55">
        <v>2303</v>
      </c>
      <c r="D39" s="55">
        <v>2335</v>
      </c>
      <c r="E39" s="55">
        <v>2382</v>
      </c>
      <c r="F39" s="55">
        <v>2424</v>
      </c>
      <c r="G39" s="55">
        <v>2486</v>
      </c>
      <c r="H39" s="55">
        <v>2507</v>
      </c>
      <c r="I39" s="55">
        <v>2518</v>
      </c>
      <c r="J39" s="55">
        <v>2571</v>
      </c>
      <c r="K39" s="55">
        <v>2753</v>
      </c>
      <c r="L39" s="55">
        <v>2771</v>
      </c>
      <c r="M39" s="55">
        <v>3442</v>
      </c>
      <c r="N39" s="55">
        <v>3522</v>
      </c>
    </row>
    <row r="40" spans="1:14" x14ac:dyDescent="0.25">
      <c r="A40" s="14" t="s">
        <v>144</v>
      </c>
      <c r="B40" s="15"/>
      <c r="C40" s="55">
        <v>1057</v>
      </c>
      <c r="D40" s="55">
        <v>1057</v>
      </c>
      <c r="E40" s="55">
        <v>1057</v>
      </c>
      <c r="F40" s="55">
        <v>1057</v>
      </c>
      <c r="G40" s="55">
        <v>1057</v>
      </c>
      <c r="H40" s="55">
        <v>1058</v>
      </c>
      <c r="I40" s="55">
        <v>1058</v>
      </c>
      <c r="J40" s="55">
        <v>1057</v>
      </c>
      <c r="K40" s="55">
        <v>1057</v>
      </c>
      <c r="L40" s="55">
        <v>1057</v>
      </c>
      <c r="M40" s="55">
        <v>1057</v>
      </c>
      <c r="N40" s="55">
        <v>1057</v>
      </c>
    </row>
    <row r="41" spans="1:14" x14ac:dyDescent="0.25">
      <c r="A41" s="14" t="s">
        <v>145</v>
      </c>
      <c r="B41" s="15"/>
      <c r="C41" s="55">
        <v>239</v>
      </c>
      <c r="D41" s="55">
        <v>231</v>
      </c>
      <c r="E41" s="55">
        <v>223</v>
      </c>
      <c r="F41" s="55">
        <v>216</v>
      </c>
      <c r="G41" s="55">
        <v>208</v>
      </c>
      <c r="H41" s="55">
        <v>200</v>
      </c>
      <c r="I41" s="55">
        <v>192</v>
      </c>
      <c r="J41" s="55">
        <v>184</v>
      </c>
      <c r="K41" s="55">
        <v>176</v>
      </c>
      <c r="L41" s="55">
        <v>169</v>
      </c>
      <c r="M41" s="55">
        <v>161</v>
      </c>
      <c r="N41" s="55">
        <v>154</v>
      </c>
    </row>
    <row r="42" spans="1:14" x14ac:dyDescent="0.25">
      <c r="A42" s="14" t="s">
        <v>146</v>
      </c>
      <c r="B42" s="15"/>
      <c r="C42" s="55">
        <v>1073</v>
      </c>
      <c r="D42" s="55">
        <v>1069</v>
      </c>
      <c r="E42" s="55">
        <v>1089</v>
      </c>
      <c r="F42" s="55">
        <v>1069</v>
      </c>
      <c r="G42" s="55">
        <v>1066</v>
      </c>
      <c r="H42" s="55">
        <v>1064</v>
      </c>
      <c r="I42" s="55">
        <v>1061</v>
      </c>
      <c r="J42" s="55">
        <v>1061</v>
      </c>
      <c r="K42" s="55">
        <v>1057</v>
      </c>
      <c r="L42" s="55">
        <v>1054</v>
      </c>
      <c r="M42" s="55">
        <v>1182</v>
      </c>
      <c r="N42" s="55">
        <v>1153</v>
      </c>
    </row>
    <row r="43" spans="1:14" x14ac:dyDescent="0.25">
      <c r="A43" s="14" t="s">
        <v>147</v>
      </c>
      <c r="B43" s="15"/>
      <c r="C43" s="55">
        <v>473</v>
      </c>
      <c r="D43" s="55">
        <v>514</v>
      </c>
      <c r="E43" s="55">
        <v>615</v>
      </c>
      <c r="F43" s="55">
        <v>683</v>
      </c>
      <c r="G43" s="55">
        <v>708</v>
      </c>
      <c r="H43" s="55">
        <v>783</v>
      </c>
      <c r="I43" s="55">
        <v>829</v>
      </c>
      <c r="J43" s="55">
        <v>893</v>
      </c>
      <c r="K43" s="55">
        <v>924</v>
      </c>
      <c r="L43" s="55">
        <v>943</v>
      </c>
      <c r="M43" s="55">
        <v>1035</v>
      </c>
      <c r="N43" s="55">
        <v>1113</v>
      </c>
    </row>
    <row r="44" spans="1:14" x14ac:dyDescent="0.25">
      <c r="A44" s="19" t="s">
        <v>148</v>
      </c>
      <c r="B44" s="20"/>
      <c r="C44" s="56">
        <f t="shared" ref="C44:J44" si="2">SUM(C39:C43)</f>
        <v>5145</v>
      </c>
      <c r="D44" s="56">
        <f t="shared" si="2"/>
        <v>5206</v>
      </c>
      <c r="E44" s="56">
        <f t="shared" si="2"/>
        <v>5366</v>
      </c>
      <c r="F44" s="56">
        <f t="shared" si="2"/>
        <v>5449</v>
      </c>
      <c r="G44" s="56">
        <f t="shared" si="2"/>
        <v>5525</v>
      </c>
      <c r="H44" s="56">
        <f t="shared" si="2"/>
        <v>5612</v>
      </c>
      <c r="I44" s="56">
        <f t="shared" si="2"/>
        <v>5658</v>
      </c>
      <c r="J44" s="56">
        <f t="shared" si="2"/>
        <v>5766</v>
      </c>
      <c r="K44" s="56">
        <f t="shared" ref="K44:N44" si="3">SUM(K39:K43)</f>
        <v>5967</v>
      </c>
      <c r="L44" s="56">
        <f t="shared" si="3"/>
        <v>5994</v>
      </c>
      <c r="M44" s="56">
        <f t="shared" si="3"/>
        <v>6877</v>
      </c>
      <c r="N44" s="56">
        <f t="shared" si="3"/>
        <v>6999</v>
      </c>
    </row>
    <row r="45" spans="1:14" x14ac:dyDescent="0.25">
      <c r="A45" s="14" t="s">
        <v>149</v>
      </c>
      <c r="B45" s="15"/>
      <c r="C45" s="55">
        <v>866</v>
      </c>
      <c r="D45" s="55">
        <v>941</v>
      </c>
      <c r="E45" s="55">
        <v>1072</v>
      </c>
      <c r="F45" s="55">
        <v>1237</v>
      </c>
      <c r="G45" s="55">
        <v>1344</v>
      </c>
      <c r="H45" s="55">
        <v>1543</v>
      </c>
      <c r="I45" s="55">
        <v>1708</v>
      </c>
      <c r="J45" s="55">
        <v>1767</v>
      </c>
      <c r="K45" s="55">
        <v>1862</v>
      </c>
      <c r="L45" s="55">
        <v>1893</v>
      </c>
      <c r="M45" s="55">
        <v>2089</v>
      </c>
      <c r="N45" s="55">
        <v>2324</v>
      </c>
    </row>
    <row r="46" spans="1:14" x14ac:dyDescent="0.25">
      <c r="A46" s="14" t="s">
        <v>150</v>
      </c>
      <c r="B46" s="15"/>
      <c r="C46" s="55">
        <v>399</v>
      </c>
      <c r="D46" s="55">
        <v>592</v>
      </c>
      <c r="E46" s="55">
        <v>610</v>
      </c>
      <c r="F46" s="55">
        <v>879</v>
      </c>
      <c r="G46" s="55">
        <v>905</v>
      </c>
      <c r="H46" s="55">
        <v>873</v>
      </c>
      <c r="I46" s="55">
        <v>872</v>
      </c>
      <c r="J46" s="55">
        <v>946</v>
      </c>
      <c r="K46" s="55">
        <v>924</v>
      </c>
      <c r="L46" s="55">
        <v>909</v>
      </c>
      <c r="M46" s="55">
        <v>949</v>
      </c>
      <c r="N46" s="55">
        <v>884</v>
      </c>
    </row>
    <row r="47" spans="1:14" x14ac:dyDescent="0.25">
      <c r="A47" s="14" t="s">
        <v>151</v>
      </c>
      <c r="B47" s="15"/>
      <c r="C47" s="55">
        <v>131</v>
      </c>
      <c r="D47" s="55">
        <v>144</v>
      </c>
      <c r="E47" s="55">
        <v>143</v>
      </c>
      <c r="F47" s="55">
        <v>159</v>
      </c>
      <c r="G47" s="55">
        <v>191</v>
      </c>
      <c r="H47" s="55">
        <v>217</v>
      </c>
      <c r="I47" s="55">
        <v>240</v>
      </c>
      <c r="J47" s="55">
        <v>250</v>
      </c>
      <c r="K47" s="55">
        <v>272</v>
      </c>
      <c r="L47" s="55">
        <v>269</v>
      </c>
      <c r="M47" s="55">
        <v>288</v>
      </c>
      <c r="N47" s="55">
        <v>289</v>
      </c>
    </row>
    <row r="48" spans="1:14" x14ac:dyDescent="0.25">
      <c r="A48" s="19" t="s">
        <v>152</v>
      </c>
      <c r="B48" s="20"/>
      <c r="C48" s="56">
        <v>6541</v>
      </c>
      <c r="D48" s="56">
        <v>6883</v>
      </c>
      <c r="E48" s="56">
        <v>7191</v>
      </c>
      <c r="F48" s="56">
        <v>7724</v>
      </c>
      <c r="G48" s="56">
        <v>7965</v>
      </c>
      <c r="H48" s="56">
        <v>8245</v>
      </c>
      <c r="I48" s="56">
        <v>8478</v>
      </c>
      <c r="J48" s="56">
        <v>8729</v>
      </c>
      <c r="K48" s="56">
        <v>9025</v>
      </c>
      <c r="L48" s="56">
        <v>9065</v>
      </c>
      <c r="M48" s="56">
        <v>10203</v>
      </c>
      <c r="N48" s="56">
        <v>10496</v>
      </c>
    </row>
    <row r="49" spans="1:14" x14ac:dyDescent="0.25">
      <c r="A49" s="11" t="s">
        <v>153</v>
      </c>
      <c r="B49" s="12"/>
      <c r="C49" s="55">
        <v>1925</v>
      </c>
      <c r="D49" s="55">
        <v>2161</v>
      </c>
      <c r="E49" s="55">
        <v>2584</v>
      </c>
      <c r="F49" s="55">
        <v>2357</v>
      </c>
      <c r="G49" s="55">
        <v>2474</v>
      </c>
      <c r="H49" s="55">
        <v>2929</v>
      </c>
      <c r="I49" s="55">
        <v>3166</v>
      </c>
      <c r="J49" s="55">
        <v>2729</v>
      </c>
      <c r="K49" s="55">
        <v>2905</v>
      </c>
      <c r="L49" s="55">
        <v>3021</v>
      </c>
      <c r="M49" s="55">
        <v>3232</v>
      </c>
      <c r="N49" s="55">
        <v>2729</v>
      </c>
    </row>
    <row r="50" spans="1:14" x14ac:dyDescent="0.25">
      <c r="A50" s="14" t="s">
        <v>154</v>
      </c>
      <c r="B50" s="15"/>
      <c r="C50" s="55">
        <v>291</v>
      </c>
      <c r="D50" s="55">
        <v>109</v>
      </c>
      <c r="E50" s="55">
        <v>110</v>
      </c>
      <c r="F50" s="55">
        <v>65</v>
      </c>
      <c r="G50" s="55">
        <v>287</v>
      </c>
      <c r="H50" s="55">
        <v>445</v>
      </c>
      <c r="I50" s="55">
        <v>374</v>
      </c>
      <c r="J50" s="55">
        <v>161</v>
      </c>
      <c r="K50" s="55">
        <v>350</v>
      </c>
      <c r="L50" s="55">
        <v>310</v>
      </c>
      <c r="M50" s="55">
        <v>278</v>
      </c>
      <c r="N50" s="55">
        <v>153</v>
      </c>
    </row>
    <row r="51" spans="1:14" x14ac:dyDescent="0.25">
      <c r="A51" s="14" t="s">
        <v>155</v>
      </c>
      <c r="B51" s="15"/>
      <c r="C51" s="55">
        <v>1093</v>
      </c>
      <c r="D51" s="55">
        <v>1009</v>
      </c>
      <c r="E51" s="55">
        <v>1392</v>
      </c>
      <c r="F51" s="55">
        <v>1360</v>
      </c>
      <c r="G51" s="55">
        <v>1361</v>
      </c>
      <c r="H51" s="55">
        <v>1253</v>
      </c>
      <c r="I51" s="55">
        <v>1976</v>
      </c>
      <c r="J51" s="55">
        <v>1673</v>
      </c>
      <c r="K51" s="55">
        <v>1500</v>
      </c>
      <c r="L51" s="55">
        <v>1232</v>
      </c>
      <c r="M51" s="55">
        <v>2268</v>
      </c>
      <c r="N51" s="55">
        <v>1954</v>
      </c>
    </row>
    <row r="52" spans="1:14" x14ac:dyDescent="0.25">
      <c r="A52" s="14" t="s">
        <v>156</v>
      </c>
      <c r="B52" s="15"/>
      <c r="C52" s="55">
        <v>259</v>
      </c>
      <c r="D52" s="55">
        <v>236</v>
      </c>
      <c r="E52" s="55">
        <v>308</v>
      </c>
      <c r="F52" s="55">
        <v>113</v>
      </c>
      <c r="G52" s="55">
        <v>23</v>
      </c>
      <c r="H52" s="55">
        <v>22</v>
      </c>
      <c r="I52" s="55">
        <v>27</v>
      </c>
      <c r="J52" s="55">
        <v>142</v>
      </c>
      <c r="K52" s="55">
        <v>118</v>
      </c>
      <c r="L52" s="55">
        <v>159</v>
      </c>
      <c r="M52" s="55">
        <v>111</v>
      </c>
      <c r="N52" s="55">
        <v>143</v>
      </c>
    </row>
    <row r="53" spans="1:14" x14ac:dyDescent="0.25">
      <c r="A53" s="14" t="s">
        <v>157</v>
      </c>
      <c r="B53" s="15"/>
      <c r="C53" s="55">
        <v>643</v>
      </c>
      <c r="D53" s="55">
        <v>772</v>
      </c>
      <c r="E53" s="55">
        <v>786</v>
      </c>
      <c r="F53" s="55">
        <v>803</v>
      </c>
      <c r="G53" s="55">
        <v>689</v>
      </c>
      <c r="H53" s="55">
        <v>808</v>
      </c>
      <c r="I53" s="55">
        <v>783</v>
      </c>
      <c r="J53" s="55">
        <v>754</v>
      </c>
      <c r="K53" s="55">
        <v>742</v>
      </c>
      <c r="L53" s="55">
        <v>778</v>
      </c>
      <c r="M53" s="55">
        <v>817</v>
      </c>
      <c r="N53" s="55">
        <v>772</v>
      </c>
    </row>
    <row r="54" spans="1:14" x14ac:dyDescent="0.25">
      <c r="A54" s="14" t="s">
        <v>158</v>
      </c>
      <c r="B54" s="15"/>
      <c r="C54" s="55">
        <v>644</v>
      </c>
      <c r="D54" s="55">
        <v>611</v>
      </c>
      <c r="E54" s="55">
        <v>548</v>
      </c>
      <c r="F54" s="55">
        <v>889</v>
      </c>
      <c r="G54" s="55">
        <v>703</v>
      </c>
      <c r="H54" s="55">
        <v>540</v>
      </c>
      <c r="I54" s="55">
        <v>438</v>
      </c>
      <c r="J54" s="55">
        <v>897</v>
      </c>
      <c r="K54" s="55">
        <v>646</v>
      </c>
      <c r="L54" s="55">
        <v>571</v>
      </c>
      <c r="M54" s="55">
        <v>642</v>
      </c>
      <c r="N54" s="55">
        <v>993</v>
      </c>
    </row>
    <row r="55" spans="1:14" x14ac:dyDescent="0.25">
      <c r="A55" s="19" t="s">
        <v>159</v>
      </c>
      <c r="B55" s="20"/>
      <c r="C55" s="56">
        <v>4855</v>
      </c>
      <c r="D55" s="56">
        <v>4898</v>
      </c>
      <c r="E55" s="56">
        <v>5728</v>
      </c>
      <c r="F55" s="56">
        <v>5587</v>
      </c>
      <c r="G55" s="56">
        <v>5537</v>
      </c>
      <c r="H55" s="56">
        <v>5997</v>
      </c>
      <c r="I55" s="56">
        <v>6764</v>
      </c>
      <c r="J55" s="56">
        <v>6356</v>
      </c>
      <c r="K55" s="56">
        <v>6261</v>
      </c>
      <c r="L55" s="56">
        <v>6071</v>
      </c>
      <c r="M55" s="56">
        <v>7348</v>
      </c>
      <c r="N55" s="56">
        <v>6744</v>
      </c>
    </row>
    <row r="56" spans="1:14" x14ac:dyDescent="0.25">
      <c r="A56" s="19" t="s">
        <v>160</v>
      </c>
      <c r="B56" s="20"/>
      <c r="C56" s="56">
        <v>11396</v>
      </c>
      <c r="D56" s="56">
        <v>11781</v>
      </c>
      <c r="E56" s="56">
        <v>12919</v>
      </c>
      <c r="F56" s="56">
        <v>13311</v>
      </c>
      <c r="G56" s="56">
        <v>13502</v>
      </c>
      <c r="H56" s="56">
        <v>14242</v>
      </c>
      <c r="I56" s="56">
        <v>15242</v>
      </c>
      <c r="J56" s="56">
        <v>15085</v>
      </c>
      <c r="K56" s="56">
        <v>15286</v>
      </c>
      <c r="L56" s="56">
        <v>15136</v>
      </c>
      <c r="M56" s="56">
        <v>17551</v>
      </c>
      <c r="N56" s="56">
        <v>17240</v>
      </c>
    </row>
    <row r="57" spans="1:14" x14ac:dyDescent="0.25"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</row>
    <row r="58" spans="1:14" x14ac:dyDescent="0.25">
      <c r="A58" s="14" t="s">
        <v>161</v>
      </c>
      <c r="B58" s="15"/>
      <c r="C58" s="55">
        <v>128</v>
      </c>
      <c r="D58" s="55">
        <v>122</v>
      </c>
      <c r="E58" s="55">
        <v>122</v>
      </c>
      <c r="F58" s="55">
        <v>122</v>
      </c>
      <c r="G58" s="55">
        <v>122</v>
      </c>
      <c r="H58" s="55">
        <v>117</v>
      </c>
      <c r="I58" s="55">
        <v>117</v>
      </c>
      <c r="J58" s="55">
        <v>117</v>
      </c>
      <c r="K58" s="55">
        <v>117</v>
      </c>
      <c r="L58" s="55">
        <v>113</v>
      </c>
      <c r="M58" s="55">
        <v>113</v>
      </c>
      <c r="N58" s="55">
        <v>113</v>
      </c>
    </row>
    <row r="59" spans="1:14" x14ac:dyDescent="0.25">
      <c r="A59" s="14" t="s">
        <v>162</v>
      </c>
      <c r="B59" s="15"/>
      <c r="C59" s="55">
        <v>1229</v>
      </c>
      <c r="D59" s="55">
        <v>1173</v>
      </c>
      <c r="E59" s="55">
        <v>1173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</row>
    <row r="60" spans="1:14" x14ac:dyDescent="0.25">
      <c r="A60" s="2" t="s">
        <v>163</v>
      </c>
      <c r="C60" s="55">
        <v>-2984</v>
      </c>
      <c r="D60" s="55">
        <v>-1804</v>
      </c>
      <c r="E60" s="55">
        <v>-3209</v>
      </c>
      <c r="F60" s="55">
        <v>-4152</v>
      </c>
      <c r="G60" s="55">
        <v>-4609</v>
      </c>
      <c r="H60" s="55">
        <v>-2486</v>
      </c>
      <c r="I60" s="55">
        <v>-3724</v>
      </c>
      <c r="J60" s="55">
        <v>-4334</v>
      </c>
      <c r="K60" s="55">
        <v>-4441</v>
      </c>
      <c r="L60" s="55">
        <v>-1049</v>
      </c>
      <c r="M60" s="55">
        <v>-1701</v>
      </c>
      <c r="N60" s="55">
        <v>-1999</v>
      </c>
    </row>
    <row r="61" spans="1:14" x14ac:dyDescent="0.25">
      <c r="A61" s="2" t="s">
        <v>164</v>
      </c>
      <c r="C61" s="55">
        <v>1429</v>
      </c>
      <c r="D61" s="55">
        <v>1129</v>
      </c>
      <c r="E61" s="55">
        <v>860</v>
      </c>
      <c r="F61" s="55">
        <v>1023</v>
      </c>
      <c r="G61" s="55">
        <v>1053</v>
      </c>
      <c r="H61" s="55">
        <v>1381</v>
      </c>
      <c r="I61" s="55">
        <v>1329</v>
      </c>
      <c r="J61" s="55">
        <v>1181</v>
      </c>
      <c r="K61" s="55">
        <v>1372</v>
      </c>
      <c r="L61" s="55">
        <v>954</v>
      </c>
      <c r="M61" s="55">
        <v>880</v>
      </c>
      <c r="N61" s="55">
        <v>922</v>
      </c>
    </row>
    <row r="62" spans="1:14" x14ac:dyDescent="0.25">
      <c r="A62" s="2" t="s">
        <v>165</v>
      </c>
      <c r="C62" s="55">
        <v>0</v>
      </c>
      <c r="D62" s="55">
        <v>0</v>
      </c>
      <c r="E62" s="55">
        <v>0</v>
      </c>
      <c r="F62" s="55">
        <v>1511</v>
      </c>
      <c r="G62" s="55">
        <v>0</v>
      </c>
      <c r="H62" s="55">
        <v>0</v>
      </c>
      <c r="I62" s="55">
        <v>0</v>
      </c>
      <c r="J62" s="55">
        <v>1007</v>
      </c>
      <c r="K62" s="55">
        <v>1006</v>
      </c>
      <c r="L62" s="55">
        <v>1000</v>
      </c>
      <c r="M62" s="55">
        <v>991</v>
      </c>
      <c r="N62" s="55">
        <v>987</v>
      </c>
    </row>
    <row r="63" spans="1:14" x14ac:dyDescent="0.25">
      <c r="A63" s="2" t="s">
        <v>166</v>
      </c>
      <c r="C63" s="55">
        <v>6631</v>
      </c>
      <c r="D63" s="55">
        <v>5477</v>
      </c>
      <c r="E63" s="55">
        <v>6519</v>
      </c>
      <c r="F63" s="55">
        <v>7635</v>
      </c>
      <c r="G63" s="55">
        <v>8736</v>
      </c>
      <c r="H63" s="55">
        <v>6401</v>
      </c>
      <c r="I63" s="55">
        <v>7806</v>
      </c>
      <c r="J63" s="55">
        <v>8823</v>
      </c>
      <c r="K63" s="55">
        <v>8956</v>
      </c>
      <c r="L63" s="55">
        <v>5224</v>
      </c>
      <c r="M63" s="55">
        <v>5613</v>
      </c>
      <c r="N63" s="55">
        <v>6491</v>
      </c>
    </row>
    <row r="64" spans="1:14" x14ac:dyDescent="0.25">
      <c r="A64" s="19" t="s">
        <v>167</v>
      </c>
      <c r="B64" s="20"/>
      <c r="C64" s="56">
        <v>6433</v>
      </c>
      <c r="D64" s="56">
        <v>6097</v>
      </c>
      <c r="E64" s="56">
        <v>5465</v>
      </c>
      <c r="F64" s="56">
        <v>6139</v>
      </c>
      <c r="G64" s="56">
        <v>5302</v>
      </c>
      <c r="H64" s="56">
        <v>5413</v>
      </c>
      <c r="I64" s="56">
        <v>5528</v>
      </c>
      <c r="J64" s="56">
        <v>6794</v>
      </c>
      <c r="K64" s="56">
        <v>7010</v>
      </c>
      <c r="L64" s="56">
        <v>6242</v>
      </c>
      <c r="M64" s="56">
        <v>5896</v>
      </c>
      <c r="N64" s="56">
        <v>6514</v>
      </c>
    </row>
    <row r="65" spans="1:14" x14ac:dyDescent="0.25"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</row>
    <row r="66" spans="1:14" x14ac:dyDescent="0.25">
      <c r="A66" s="2" t="s">
        <v>168</v>
      </c>
      <c r="C66" s="55">
        <v>132</v>
      </c>
      <c r="D66" s="55">
        <v>134</v>
      </c>
      <c r="E66" s="55">
        <v>73</v>
      </c>
      <c r="F66" s="55">
        <v>97</v>
      </c>
      <c r="G66" s="55">
        <v>98</v>
      </c>
      <c r="H66" s="55">
        <v>102</v>
      </c>
      <c r="I66" s="55">
        <v>104</v>
      </c>
      <c r="J66" s="55">
        <v>101</v>
      </c>
      <c r="K66" s="55">
        <v>113</v>
      </c>
      <c r="L66" s="55">
        <v>122</v>
      </c>
      <c r="M66" s="55">
        <v>134</v>
      </c>
      <c r="N66" s="55">
        <v>150</v>
      </c>
    </row>
    <row r="67" spans="1:14" x14ac:dyDescent="0.25">
      <c r="A67" s="2" t="s">
        <v>169</v>
      </c>
      <c r="C67" s="55">
        <v>250</v>
      </c>
      <c r="D67" s="55">
        <v>1350</v>
      </c>
      <c r="E67" s="55">
        <v>2700</v>
      </c>
      <c r="F67" s="55">
        <v>2350</v>
      </c>
      <c r="G67" s="55">
        <v>3200</v>
      </c>
      <c r="H67" s="55">
        <v>4100</v>
      </c>
      <c r="I67" s="55">
        <v>4650</v>
      </c>
      <c r="J67" s="55">
        <v>3008</v>
      </c>
      <c r="K67" s="55">
        <v>3008</v>
      </c>
      <c r="L67" s="55">
        <v>3958</v>
      </c>
      <c r="M67" s="55">
        <v>6408</v>
      </c>
      <c r="N67" s="55">
        <v>5283</v>
      </c>
    </row>
    <row r="68" spans="1:14" x14ac:dyDescent="0.25">
      <c r="A68" s="2" t="s">
        <v>170</v>
      </c>
      <c r="C68" s="55">
        <v>432</v>
      </c>
      <c r="D68" s="55">
        <v>463</v>
      </c>
      <c r="E68" s="55">
        <v>436</v>
      </c>
      <c r="F68" s="55">
        <v>394</v>
      </c>
      <c r="G68" s="55">
        <v>510</v>
      </c>
      <c r="H68" s="55">
        <v>533</v>
      </c>
      <c r="I68" s="55">
        <v>487</v>
      </c>
      <c r="J68" s="55">
        <v>393</v>
      </c>
      <c r="K68" s="55">
        <v>400</v>
      </c>
      <c r="L68" s="55">
        <v>444</v>
      </c>
      <c r="M68" s="55">
        <v>417</v>
      </c>
      <c r="N68" s="55">
        <v>501</v>
      </c>
    </row>
    <row r="69" spans="1:14" x14ac:dyDescent="0.25">
      <c r="A69" s="2" t="s">
        <v>171</v>
      </c>
      <c r="C69" s="55">
        <v>0</v>
      </c>
      <c r="D69" s="55">
        <v>55</v>
      </c>
      <c r="E69" s="55">
        <v>57</v>
      </c>
      <c r="F69" s="55">
        <v>249</v>
      </c>
      <c r="G69" s="55">
        <v>257</v>
      </c>
      <c r="H69" s="55">
        <v>271</v>
      </c>
      <c r="I69" s="55">
        <v>286</v>
      </c>
      <c r="J69" s="55">
        <v>393</v>
      </c>
      <c r="K69" s="55">
        <v>404</v>
      </c>
      <c r="L69" s="55">
        <v>385</v>
      </c>
      <c r="M69" s="55">
        <v>383</v>
      </c>
      <c r="N69" s="55">
        <v>481</v>
      </c>
    </row>
    <row r="70" spans="1:14" x14ac:dyDescent="0.25">
      <c r="A70" s="19" t="s">
        <v>172</v>
      </c>
      <c r="B70" s="20"/>
      <c r="C70" s="56">
        <v>814</v>
      </c>
      <c r="D70" s="56">
        <v>2002</v>
      </c>
      <c r="E70" s="56">
        <v>3266</v>
      </c>
      <c r="F70" s="56">
        <v>3090</v>
      </c>
      <c r="G70" s="56">
        <v>4065</v>
      </c>
      <c r="H70" s="56">
        <v>5006</v>
      </c>
      <c r="I70" s="56">
        <v>5527</v>
      </c>
      <c r="J70" s="56">
        <v>3895</v>
      </c>
      <c r="K70" s="56">
        <v>3925</v>
      </c>
      <c r="L70" s="56">
        <v>4909</v>
      </c>
      <c r="M70" s="56">
        <v>7342</v>
      </c>
      <c r="N70" s="56">
        <v>6415</v>
      </c>
    </row>
    <row r="71" spans="1:14" x14ac:dyDescent="0.25">
      <c r="A71" s="2" t="s">
        <v>168</v>
      </c>
      <c r="C71" s="55">
        <v>675</v>
      </c>
      <c r="D71" s="55">
        <v>663</v>
      </c>
      <c r="E71" s="55">
        <v>699</v>
      </c>
      <c r="F71" s="55">
        <v>971</v>
      </c>
      <c r="G71" s="55">
        <v>944</v>
      </c>
      <c r="H71" s="55">
        <v>977</v>
      </c>
      <c r="I71" s="55">
        <v>939</v>
      </c>
      <c r="J71" s="55">
        <v>1004</v>
      </c>
      <c r="K71" s="55">
        <v>961</v>
      </c>
      <c r="L71" s="55">
        <v>740</v>
      </c>
      <c r="M71" s="55">
        <v>733</v>
      </c>
      <c r="N71" s="55">
        <v>649</v>
      </c>
    </row>
    <row r="72" spans="1:14" x14ac:dyDescent="0.25">
      <c r="A72" s="2" t="s">
        <v>169</v>
      </c>
      <c r="C72" s="55">
        <v>64</v>
      </c>
      <c r="D72" s="55">
        <v>291</v>
      </c>
      <c r="E72" s="55">
        <v>23</v>
      </c>
      <c r="F72" s="55">
        <v>257</v>
      </c>
      <c r="G72" s="55">
        <v>52</v>
      </c>
      <c r="H72" s="55">
        <v>94</v>
      </c>
      <c r="I72" s="55">
        <v>120</v>
      </c>
      <c r="J72" s="55">
        <v>3</v>
      </c>
      <c r="K72" s="55">
        <v>187</v>
      </c>
      <c r="L72" s="55">
        <v>237</v>
      </c>
      <c r="M72" s="55">
        <v>42</v>
      </c>
      <c r="N72" s="55">
        <v>164</v>
      </c>
    </row>
    <row r="73" spans="1:14" x14ac:dyDescent="0.25">
      <c r="A73" s="14" t="s">
        <v>154</v>
      </c>
      <c r="C73" s="55">
        <v>424</v>
      </c>
      <c r="D73" s="55">
        <v>285</v>
      </c>
      <c r="E73" s="55">
        <v>292</v>
      </c>
      <c r="F73" s="55">
        <v>214</v>
      </c>
      <c r="G73" s="55">
        <v>151</v>
      </c>
      <c r="H73" s="55">
        <v>72</v>
      </c>
      <c r="I73" s="55">
        <v>68</v>
      </c>
      <c r="J73" s="55">
        <v>256</v>
      </c>
      <c r="K73" s="55">
        <v>247</v>
      </c>
      <c r="L73" s="55">
        <v>321</v>
      </c>
      <c r="M73" s="55">
        <v>260</v>
      </c>
      <c r="N73" s="55">
        <v>143</v>
      </c>
    </row>
    <row r="74" spans="1:14" x14ac:dyDescent="0.25">
      <c r="A74" s="2" t="s">
        <v>173</v>
      </c>
      <c r="C74" s="55">
        <v>954</v>
      </c>
      <c r="D74" s="55">
        <v>979</v>
      </c>
      <c r="E74" s="55">
        <v>1036</v>
      </c>
      <c r="F74" s="55">
        <v>1329</v>
      </c>
      <c r="G74" s="55">
        <v>1259</v>
      </c>
      <c r="H74" s="55">
        <v>1239</v>
      </c>
      <c r="I74" s="55">
        <v>1309</v>
      </c>
      <c r="J74" s="55">
        <v>1622</v>
      </c>
      <c r="K74" s="55">
        <v>1462</v>
      </c>
      <c r="L74" s="55">
        <v>1352</v>
      </c>
      <c r="M74" s="55">
        <v>1375</v>
      </c>
      <c r="N74" s="55">
        <v>1706</v>
      </c>
    </row>
    <row r="75" spans="1:14" x14ac:dyDescent="0.25">
      <c r="A75" s="2" t="s">
        <v>174</v>
      </c>
      <c r="C75" s="55">
        <v>1114</v>
      </c>
      <c r="D75" s="55">
        <v>838</v>
      </c>
      <c r="E75" s="55">
        <v>1178</v>
      </c>
      <c r="F75" s="55">
        <v>306</v>
      </c>
      <c r="G75" s="55">
        <v>337</v>
      </c>
      <c r="H75" s="55">
        <v>480</v>
      </c>
      <c r="I75" s="55">
        <v>824</v>
      </c>
      <c r="J75" s="55">
        <v>547</v>
      </c>
      <c r="K75" s="55">
        <v>642</v>
      </c>
      <c r="L75" s="55">
        <v>651</v>
      </c>
      <c r="M75" s="55">
        <v>983</v>
      </c>
      <c r="N75" s="55">
        <v>572</v>
      </c>
    </row>
    <row r="76" spans="1:14" x14ac:dyDescent="0.25">
      <c r="A76" s="2" t="s">
        <v>171</v>
      </c>
      <c r="C76" s="55">
        <v>918</v>
      </c>
      <c r="D76" s="55">
        <v>626</v>
      </c>
      <c r="E76" s="55">
        <v>960</v>
      </c>
      <c r="F76" s="55">
        <v>1005</v>
      </c>
      <c r="G76" s="55">
        <v>1392</v>
      </c>
      <c r="H76" s="55">
        <v>961</v>
      </c>
      <c r="I76" s="55">
        <v>927</v>
      </c>
      <c r="J76" s="55">
        <v>964</v>
      </c>
      <c r="K76" s="55">
        <v>852</v>
      </c>
      <c r="L76" s="55">
        <v>684</v>
      </c>
      <c r="M76" s="55">
        <v>920</v>
      </c>
      <c r="N76" s="55">
        <v>1077</v>
      </c>
    </row>
    <row r="77" spans="1:14" x14ac:dyDescent="0.25">
      <c r="A77" s="19" t="s">
        <v>175</v>
      </c>
      <c r="B77" s="20"/>
      <c r="C77" s="56">
        <f t="shared" ref="C77:J77" si="4">SUM(C71:C76)</f>
        <v>4149</v>
      </c>
      <c r="D77" s="56">
        <f t="shared" si="4"/>
        <v>3682</v>
      </c>
      <c r="E77" s="56">
        <f t="shared" si="4"/>
        <v>4188</v>
      </c>
      <c r="F77" s="56">
        <f t="shared" si="4"/>
        <v>4082</v>
      </c>
      <c r="G77" s="56">
        <f t="shared" si="4"/>
        <v>4135</v>
      </c>
      <c r="H77" s="56">
        <f t="shared" si="4"/>
        <v>3823</v>
      </c>
      <c r="I77" s="56">
        <f t="shared" si="4"/>
        <v>4187</v>
      </c>
      <c r="J77" s="56">
        <f t="shared" si="4"/>
        <v>4396</v>
      </c>
      <c r="K77" s="56">
        <f t="shared" ref="K77:N77" si="5">SUM(K71:K76)</f>
        <v>4351</v>
      </c>
      <c r="L77" s="56">
        <f t="shared" si="5"/>
        <v>3985</v>
      </c>
      <c r="M77" s="56">
        <f t="shared" si="5"/>
        <v>4313</v>
      </c>
      <c r="N77" s="56">
        <f t="shared" si="5"/>
        <v>4311</v>
      </c>
    </row>
    <row r="78" spans="1:14" x14ac:dyDescent="0.25">
      <c r="A78" s="19" t="s">
        <v>176</v>
      </c>
      <c r="B78" s="20"/>
      <c r="C78" s="56">
        <v>4963</v>
      </c>
      <c r="D78" s="56">
        <v>5684</v>
      </c>
      <c r="E78" s="56">
        <v>7454</v>
      </c>
      <c r="F78" s="56">
        <v>7172</v>
      </c>
      <c r="G78" s="56">
        <v>8200</v>
      </c>
      <c r="H78" s="56">
        <v>8829</v>
      </c>
      <c r="I78" s="56">
        <v>9714</v>
      </c>
      <c r="J78" s="56">
        <v>8291</v>
      </c>
      <c r="K78" s="56">
        <v>8276</v>
      </c>
      <c r="L78" s="56">
        <v>8894</v>
      </c>
      <c r="M78" s="56">
        <v>11655</v>
      </c>
      <c r="N78" s="56">
        <v>10726</v>
      </c>
    </row>
    <row r="80" spans="1:14" x14ac:dyDescent="0.25">
      <c r="A80" s="19" t="s">
        <v>177</v>
      </c>
      <c r="B80" s="20"/>
      <c r="C80" s="56">
        <v>11396</v>
      </c>
      <c r="D80" s="56">
        <v>11781</v>
      </c>
      <c r="E80" s="56">
        <v>12919</v>
      </c>
      <c r="F80" s="56">
        <v>13311</v>
      </c>
      <c r="G80" s="56">
        <v>13502</v>
      </c>
      <c r="H80" s="56">
        <v>14242</v>
      </c>
      <c r="I80" s="56">
        <v>15242</v>
      </c>
      <c r="J80" s="56">
        <v>15085</v>
      </c>
      <c r="K80" s="56">
        <v>15286</v>
      </c>
      <c r="L80" s="56">
        <v>15136</v>
      </c>
      <c r="M80" s="56">
        <v>17551</v>
      </c>
      <c r="N80" s="56">
        <v>17240</v>
      </c>
    </row>
    <row r="83" spans="1:22" x14ac:dyDescent="0.25">
      <c r="A83" s="6" t="s">
        <v>178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22" x14ac:dyDescent="0.25">
      <c r="A84" s="8" t="s">
        <v>2</v>
      </c>
      <c r="B84" s="9"/>
      <c r="C84" s="10" t="str">
        <f>C$4</f>
        <v>Q1 2015</v>
      </c>
      <c r="D84" s="10" t="str">
        <f t="shared" ref="D84:N84" si="6">D$4</f>
        <v>Q2 2015</v>
      </c>
      <c r="E84" s="10" t="str">
        <f t="shared" si="6"/>
        <v>Q3 2015</v>
      </c>
      <c r="F84" s="10" t="str">
        <f t="shared" si="6"/>
        <v>Q4 2015</v>
      </c>
      <c r="G84" s="10" t="str">
        <f t="shared" si="6"/>
        <v>Q1 2016</v>
      </c>
      <c r="H84" s="10" t="str">
        <f t="shared" si="6"/>
        <v>Q2 2016</v>
      </c>
      <c r="I84" s="10" t="str">
        <f t="shared" si="6"/>
        <v>Q3 2016</v>
      </c>
      <c r="J84" s="10" t="str">
        <f t="shared" si="6"/>
        <v>Q4 2016</v>
      </c>
      <c r="K84" s="10" t="str">
        <f t="shared" si="6"/>
        <v>Q1 2017</v>
      </c>
      <c r="L84" s="10" t="str">
        <f t="shared" si="6"/>
        <v>Q2 2017</v>
      </c>
      <c r="M84" s="10" t="str">
        <f t="shared" si="6"/>
        <v>Q3 2017</v>
      </c>
      <c r="N84" s="10" t="str">
        <f t="shared" si="6"/>
        <v>Q4 2017</v>
      </c>
    </row>
    <row r="85" spans="1:22" x14ac:dyDescent="0.25">
      <c r="A85" s="11" t="s">
        <v>131</v>
      </c>
      <c r="B85" s="12"/>
      <c r="C85" s="55">
        <v>957</v>
      </c>
      <c r="D85" s="55">
        <v>1166</v>
      </c>
      <c r="E85" s="55">
        <v>1304</v>
      </c>
      <c r="F85" s="55">
        <v>1918</v>
      </c>
      <c r="G85" s="55">
        <v>1654</v>
      </c>
      <c r="H85" s="55">
        <v>1545</v>
      </c>
      <c r="I85" s="55">
        <v>1779</v>
      </c>
      <c r="J85" s="55">
        <v>2672</v>
      </c>
      <c r="K85" s="55">
        <v>1722</v>
      </c>
      <c r="L85" s="55">
        <v>1387</v>
      </c>
      <c r="M85" s="55">
        <v>1729</v>
      </c>
      <c r="N85" s="55">
        <v>2829</v>
      </c>
    </row>
    <row r="86" spans="1:22" x14ac:dyDescent="0.25">
      <c r="A86" s="14" t="s">
        <v>129</v>
      </c>
      <c r="B86" s="15"/>
      <c r="C86" s="55">
        <v>-2</v>
      </c>
      <c r="D86" s="55">
        <v>-44</v>
      </c>
      <c r="E86" s="55">
        <v>-1</v>
      </c>
      <c r="F86" s="55">
        <v>-37</v>
      </c>
      <c r="G86" s="55">
        <v>-24</v>
      </c>
      <c r="H86" s="55">
        <v>-71</v>
      </c>
      <c r="I86" s="55">
        <v>-87</v>
      </c>
      <c r="J86" s="55">
        <v>-146</v>
      </c>
      <c r="K86" s="55">
        <v>-31</v>
      </c>
      <c r="L86" s="55">
        <v>-37</v>
      </c>
      <c r="M86" s="55">
        <v>-17</v>
      </c>
      <c r="N86" s="55">
        <v>-113</v>
      </c>
    </row>
    <row r="87" spans="1:22" x14ac:dyDescent="0.25">
      <c r="A87" s="14" t="s">
        <v>130</v>
      </c>
      <c r="B87" s="15"/>
      <c r="C87" s="55">
        <v>283</v>
      </c>
      <c r="D87" s="55">
        <v>113</v>
      </c>
      <c r="E87" s="55">
        <v>36</v>
      </c>
      <c r="F87" s="55">
        <v>121</v>
      </c>
      <c r="G87" s="55">
        <v>15</v>
      </c>
      <c r="H87" s="55">
        <v>14</v>
      </c>
      <c r="I87" s="55">
        <v>27</v>
      </c>
      <c r="J87" s="55">
        <v>26</v>
      </c>
      <c r="K87" s="55">
        <v>25</v>
      </c>
      <c r="L87" s="55">
        <v>100</v>
      </c>
      <c r="M87" s="55">
        <v>88</v>
      </c>
      <c r="N87" s="55">
        <v>102</v>
      </c>
    </row>
    <row r="88" spans="1:22" x14ac:dyDescent="0.25">
      <c r="A88" s="14" t="s">
        <v>179</v>
      </c>
      <c r="B88" s="15"/>
      <c r="C88" s="55">
        <v>67</v>
      </c>
      <c r="D88" s="55">
        <v>76</v>
      </c>
      <c r="E88" s="55">
        <v>115</v>
      </c>
      <c r="F88" s="55">
        <v>142</v>
      </c>
      <c r="G88" s="55">
        <v>115</v>
      </c>
      <c r="H88" s="55">
        <v>121</v>
      </c>
      <c r="I88" s="55">
        <v>123</v>
      </c>
      <c r="J88" s="55">
        <v>159</v>
      </c>
      <c r="K88" s="55">
        <v>163</v>
      </c>
      <c r="L88" s="55">
        <v>161</v>
      </c>
      <c r="M88" s="55">
        <v>165</v>
      </c>
      <c r="N88" s="55">
        <v>232</v>
      </c>
    </row>
    <row r="89" spans="1:22" x14ac:dyDescent="0.25">
      <c r="A89" s="14" t="s">
        <v>180</v>
      </c>
      <c r="B89" s="15"/>
      <c r="C89" s="55">
        <v>15</v>
      </c>
      <c r="D89" s="55">
        <v>23</v>
      </c>
      <c r="E89" s="55">
        <v>17</v>
      </c>
      <c r="F89" s="55">
        <v>20</v>
      </c>
      <c r="G89" s="55">
        <v>17</v>
      </c>
      <c r="H89" s="55">
        <v>20</v>
      </c>
      <c r="I89" s="55">
        <v>19</v>
      </c>
      <c r="J89" s="55">
        <v>20</v>
      </c>
      <c r="K89" s="55">
        <v>14</v>
      </c>
      <c r="L89" s="55">
        <v>20</v>
      </c>
      <c r="M89" s="55">
        <v>16</v>
      </c>
      <c r="N89" s="55">
        <v>16</v>
      </c>
    </row>
    <row r="90" spans="1:22" x14ac:dyDescent="0.25">
      <c r="A90" s="14" t="s">
        <v>181</v>
      </c>
      <c r="B90" s="15"/>
      <c r="C90" s="55">
        <v>46</v>
      </c>
      <c r="D90" s="55">
        <v>-335</v>
      </c>
      <c r="E90" s="55">
        <v>-476</v>
      </c>
      <c r="F90" s="55">
        <v>334</v>
      </c>
      <c r="G90" s="55">
        <v>-165</v>
      </c>
      <c r="H90" s="55">
        <v>-379</v>
      </c>
      <c r="I90" s="55">
        <v>-238</v>
      </c>
      <c r="J90" s="55">
        <v>576</v>
      </c>
      <c r="K90" s="55">
        <v>-90</v>
      </c>
      <c r="L90" s="55">
        <v>-294</v>
      </c>
      <c r="M90" s="55">
        <v>10</v>
      </c>
      <c r="N90" s="55">
        <v>519</v>
      </c>
    </row>
    <row r="91" spans="1:22" x14ac:dyDescent="0.25">
      <c r="A91" s="14" t="s">
        <v>182</v>
      </c>
      <c r="B91" s="15"/>
      <c r="C91" s="55">
        <v>-210</v>
      </c>
      <c r="D91" s="55">
        <v>106</v>
      </c>
      <c r="E91" s="55">
        <v>-466</v>
      </c>
      <c r="F91" s="55">
        <v>10</v>
      </c>
      <c r="G91" s="55">
        <v>-151</v>
      </c>
      <c r="H91" s="55">
        <v>-140</v>
      </c>
      <c r="I91" s="55">
        <v>-644</v>
      </c>
      <c r="J91" s="55">
        <v>608</v>
      </c>
      <c r="K91" s="55">
        <v>8</v>
      </c>
      <c r="L91" s="55">
        <v>203</v>
      </c>
      <c r="M91" s="55">
        <v>-954</v>
      </c>
      <c r="N91" s="55">
        <v>458</v>
      </c>
    </row>
    <row r="92" spans="1:22" x14ac:dyDescent="0.25">
      <c r="A92" s="14" t="s">
        <v>183</v>
      </c>
      <c r="B92" s="15"/>
      <c r="C92" s="55">
        <v>706</v>
      </c>
      <c r="D92" s="55">
        <v>-504</v>
      </c>
      <c r="E92" s="55">
        <v>127</v>
      </c>
      <c r="F92" s="55">
        <v>810</v>
      </c>
      <c r="G92" s="55">
        <v>89</v>
      </c>
      <c r="H92" s="55">
        <v>-398</v>
      </c>
      <c r="I92" s="55">
        <v>39</v>
      </c>
      <c r="J92" s="55">
        <v>597</v>
      </c>
      <c r="K92" s="55">
        <v>-293</v>
      </c>
      <c r="L92" s="55">
        <v>-349</v>
      </c>
      <c r="M92" s="55">
        <v>28</v>
      </c>
      <c r="N92" s="55">
        <v>496</v>
      </c>
    </row>
    <row r="93" spans="1:22" x14ac:dyDescent="0.25">
      <c r="A93" s="14" t="s">
        <v>184</v>
      </c>
      <c r="B93" s="15"/>
      <c r="C93" s="55">
        <v>-455</v>
      </c>
      <c r="D93" s="55">
        <v>117</v>
      </c>
      <c r="E93" s="55">
        <v>11</v>
      </c>
      <c r="F93" s="55">
        <v>-105</v>
      </c>
      <c r="G93" s="55">
        <v>220</v>
      </c>
      <c r="H93" s="55">
        <v>358</v>
      </c>
      <c r="I93" s="55">
        <v>-21</v>
      </c>
      <c r="J93" s="55">
        <v>-316</v>
      </c>
      <c r="K93" s="55">
        <v>166</v>
      </c>
      <c r="L93" s="55">
        <v>-131</v>
      </c>
      <c r="M93" s="55">
        <v>1</v>
      </c>
      <c r="N93" s="55">
        <v>66</v>
      </c>
    </row>
    <row r="94" spans="1:22" x14ac:dyDescent="0.25">
      <c r="A94" s="14" t="s">
        <v>185</v>
      </c>
      <c r="B94" s="15"/>
      <c r="C94" s="55">
        <v>1</v>
      </c>
      <c r="D94" s="55">
        <v>0</v>
      </c>
      <c r="E94" s="55">
        <v>1</v>
      </c>
      <c r="F94" s="55">
        <v>1</v>
      </c>
      <c r="G94" s="55">
        <v>1</v>
      </c>
      <c r="H94" s="55">
        <v>1</v>
      </c>
      <c r="I94" s="55">
        <v>0</v>
      </c>
      <c r="J94" s="55">
        <v>1</v>
      </c>
      <c r="K94" s="64">
        <v>1</v>
      </c>
      <c r="L94" s="64">
        <v>0</v>
      </c>
      <c r="M94" s="64">
        <v>1</v>
      </c>
      <c r="N94" s="64">
        <v>1</v>
      </c>
      <c r="O94" s="64"/>
      <c r="P94" s="64"/>
      <c r="Q94" s="64"/>
      <c r="R94" s="64"/>
      <c r="S94" s="64"/>
      <c r="T94" s="64"/>
      <c r="U94" s="64"/>
      <c r="V94" s="56"/>
    </row>
    <row r="95" spans="1:22" x14ac:dyDescent="0.25">
      <c r="A95" s="14" t="s">
        <v>186</v>
      </c>
      <c r="B95" s="15"/>
      <c r="C95" s="55">
        <v>-6</v>
      </c>
      <c r="D95" s="55">
        <v>-77</v>
      </c>
      <c r="E95" s="55">
        <v>0</v>
      </c>
      <c r="F95" s="55">
        <v>-21</v>
      </c>
      <c r="G95" s="55">
        <v>-8</v>
      </c>
      <c r="H95" s="55">
        <v>-9</v>
      </c>
      <c r="I95" s="55">
        <v>-13</v>
      </c>
      <c r="J95" s="55">
        <v>-13</v>
      </c>
      <c r="K95" s="55">
        <v>-10</v>
      </c>
      <c r="L95" s="55">
        <v>-10</v>
      </c>
      <c r="M95" s="55">
        <v>-13</v>
      </c>
      <c r="N95" s="55">
        <v>-11</v>
      </c>
    </row>
    <row r="96" spans="1:22" x14ac:dyDescent="0.25">
      <c r="A96" s="14" t="s">
        <v>187</v>
      </c>
      <c r="B96" s="15"/>
      <c r="C96" s="55">
        <v>-238</v>
      </c>
      <c r="D96" s="55">
        <v>-734</v>
      </c>
      <c r="E96" s="55">
        <v>-74</v>
      </c>
      <c r="F96" s="55">
        <v>-1474</v>
      </c>
      <c r="G96" s="55">
        <v>-196</v>
      </c>
      <c r="H96" s="55">
        <v>-172</v>
      </c>
      <c r="I96" s="55">
        <v>-72</v>
      </c>
      <c r="J96" s="55">
        <v>-1022</v>
      </c>
      <c r="K96" s="55">
        <v>-276</v>
      </c>
      <c r="L96" s="55">
        <v>-257</v>
      </c>
      <c r="M96" s="55">
        <v>-65</v>
      </c>
      <c r="N96" s="55">
        <v>-1170</v>
      </c>
    </row>
    <row r="97" spans="1:14" x14ac:dyDescent="0.25">
      <c r="A97" s="19" t="s">
        <v>188</v>
      </c>
      <c r="B97" s="20"/>
      <c r="C97" s="56">
        <v>1164</v>
      </c>
      <c r="D97" s="56">
        <v>-93</v>
      </c>
      <c r="E97" s="56">
        <v>594</v>
      </c>
      <c r="F97" s="56">
        <v>1719</v>
      </c>
      <c r="G97" s="56">
        <v>1567</v>
      </c>
      <c r="H97" s="56">
        <v>890</v>
      </c>
      <c r="I97" s="56">
        <v>912</v>
      </c>
      <c r="J97" s="56">
        <v>3162</v>
      </c>
      <c r="K97" s="56">
        <v>1399</v>
      </c>
      <c r="L97" s="56">
        <v>793</v>
      </c>
      <c r="M97" s="56">
        <v>989</v>
      </c>
      <c r="N97" s="56">
        <v>3425</v>
      </c>
    </row>
    <row r="98" spans="1:14" x14ac:dyDescent="0.25">
      <c r="A98" s="14"/>
      <c r="B98" s="1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</row>
    <row r="99" spans="1:14" x14ac:dyDescent="0.25">
      <c r="A99" s="14" t="s">
        <v>189</v>
      </c>
      <c r="B99" s="15"/>
      <c r="C99" s="55">
        <v>-161</v>
      </c>
      <c r="D99" s="55">
        <v>-78</v>
      </c>
      <c r="E99" s="55">
        <v>-2</v>
      </c>
      <c r="F99" s="55">
        <v>-48</v>
      </c>
      <c r="G99" s="55">
        <v>-28</v>
      </c>
      <c r="H99" s="55">
        <v>-164</v>
      </c>
      <c r="I99" s="55">
        <v>-17</v>
      </c>
      <c r="J99" s="55">
        <v>-1</v>
      </c>
      <c r="K99" s="55">
        <v>-295</v>
      </c>
      <c r="L99" s="55">
        <v>-144</v>
      </c>
      <c r="M99" s="55">
        <v>-1154</v>
      </c>
      <c r="N99" s="55">
        <v>-250</v>
      </c>
    </row>
    <row r="100" spans="1:14" x14ac:dyDescent="0.25">
      <c r="A100" s="14" t="s">
        <v>190</v>
      </c>
      <c r="B100" s="15"/>
      <c r="C100" s="55">
        <v>29</v>
      </c>
      <c r="D100" s="55">
        <v>0</v>
      </c>
      <c r="E100" s="55">
        <v>0</v>
      </c>
      <c r="F100" s="55">
        <v>0</v>
      </c>
      <c r="G100" s="55">
        <v>0</v>
      </c>
      <c r="H100" s="55">
        <v>0</v>
      </c>
      <c r="I100" s="55">
        <v>0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</row>
    <row r="101" spans="1:14" x14ac:dyDescent="0.25">
      <c r="A101" s="2" t="s">
        <v>191</v>
      </c>
      <c r="C101" s="55">
        <v>-54</v>
      </c>
      <c r="D101" s="55">
        <v>-82</v>
      </c>
      <c r="E101" s="55">
        <v>-165</v>
      </c>
      <c r="F101" s="55">
        <v>-101</v>
      </c>
      <c r="G101" s="55">
        <v>-73</v>
      </c>
      <c r="H101" s="55">
        <v>-106</v>
      </c>
      <c r="I101" s="55">
        <v>-39</v>
      </c>
      <c r="J101" s="55">
        <v>-126</v>
      </c>
      <c r="K101" s="55">
        <v>-68</v>
      </c>
      <c r="L101" s="55">
        <v>-76</v>
      </c>
      <c r="M101" s="55">
        <v>-144</v>
      </c>
      <c r="N101" s="55">
        <v>-139</v>
      </c>
    </row>
    <row r="102" spans="1:14" x14ac:dyDescent="0.25">
      <c r="A102" s="2" t="s">
        <v>192</v>
      </c>
      <c r="C102" s="55">
        <v>-113</v>
      </c>
      <c r="D102" s="55">
        <v>-157</v>
      </c>
      <c r="E102" s="55">
        <v>-174</v>
      </c>
      <c r="F102" s="55">
        <v>-176</v>
      </c>
      <c r="G102" s="55">
        <v>-121</v>
      </c>
      <c r="H102" s="55">
        <v>-206</v>
      </c>
      <c r="I102" s="55">
        <v>-288</v>
      </c>
      <c r="J102" s="55">
        <v>-210</v>
      </c>
      <c r="K102" s="55">
        <v>-148</v>
      </c>
      <c r="L102" s="55">
        <v>-163</v>
      </c>
      <c r="M102" s="55">
        <v>-204</v>
      </c>
      <c r="N102" s="55">
        <v>-375</v>
      </c>
    </row>
    <row r="103" spans="1:14" x14ac:dyDescent="0.25">
      <c r="A103" s="2" t="s">
        <v>193</v>
      </c>
      <c r="C103" s="55">
        <v>-21</v>
      </c>
      <c r="D103" s="55">
        <v>-16</v>
      </c>
      <c r="E103" s="55">
        <v>-5</v>
      </c>
      <c r="F103" s="55">
        <v>-7</v>
      </c>
      <c r="G103" s="55">
        <v>-26</v>
      </c>
      <c r="H103" s="55">
        <v>-20</v>
      </c>
      <c r="I103" s="55">
        <v>-23</v>
      </c>
      <c r="J103" s="55">
        <v>-6</v>
      </c>
      <c r="K103" s="55">
        <v>-19</v>
      </c>
      <c r="L103" s="55">
        <v>-9</v>
      </c>
      <c r="M103" s="55">
        <v>-18</v>
      </c>
      <c r="N103" s="55">
        <v>-2</v>
      </c>
    </row>
    <row r="104" spans="1:14" x14ac:dyDescent="0.25">
      <c r="A104" s="2" t="s">
        <v>194</v>
      </c>
      <c r="C104" s="55">
        <v>9</v>
      </c>
      <c r="D104" s="55">
        <v>3</v>
      </c>
      <c r="E104" s="55">
        <v>14</v>
      </c>
      <c r="F104" s="55">
        <v>9</v>
      </c>
      <c r="G104" s="55">
        <v>2</v>
      </c>
      <c r="H104" s="55">
        <v>10</v>
      </c>
      <c r="I104" s="55">
        <v>2</v>
      </c>
      <c r="J104" s="55">
        <v>17</v>
      </c>
      <c r="K104" s="55">
        <v>9</v>
      </c>
      <c r="L104" s="55">
        <v>1</v>
      </c>
      <c r="M104" s="55">
        <v>2</v>
      </c>
      <c r="N104" s="55">
        <v>0</v>
      </c>
    </row>
    <row r="105" spans="1:14" x14ac:dyDescent="0.25">
      <c r="A105" s="19" t="s">
        <v>195</v>
      </c>
      <c r="B105" s="20"/>
      <c r="C105" s="56">
        <v>-311</v>
      </c>
      <c r="D105" s="56">
        <v>-330</v>
      </c>
      <c r="E105" s="56">
        <v>-332</v>
      </c>
      <c r="F105" s="56">
        <v>-323</v>
      </c>
      <c r="G105" s="56">
        <v>-246</v>
      </c>
      <c r="H105" s="56">
        <v>-486</v>
      </c>
      <c r="I105" s="56">
        <v>-365</v>
      </c>
      <c r="J105" s="56">
        <v>-326</v>
      </c>
      <c r="K105" s="56">
        <v>-521</v>
      </c>
      <c r="L105" s="56">
        <v>-391</v>
      </c>
      <c r="M105" s="56">
        <v>-1518</v>
      </c>
      <c r="N105" s="56">
        <v>-766</v>
      </c>
    </row>
    <row r="106" spans="1:14" x14ac:dyDescent="0.25"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</row>
    <row r="107" spans="1:14" x14ac:dyDescent="0.25">
      <c r="A107" s="65" t="s">
        <v>196</v>
      </c>
      <c r="C107" s="55">
        <v>0</v>
      </c>
      <c r="D107" s="55">
        <v>1</v>
      </c>
      <c r="E107" s="55">
        <v>-1</v>
      </c>
      <c r="F107" s="55">
        <v>0</v>
      </c>
      <c r="G107" s="55">
        <v>0</v>
      </c>
      <c r="H107" s="55">
        <v>0</v>
      </c>
      <c r="I107" s="55">
        <v>0</v>
      </c>
      <c r="J107" s="55">
        <v>0</v>
      </c>
      <c r="K107" s="55">
        <v>0</v>
      </c>
      <c r="L107" s="55">
        <v>0</v>
      </c>
      <c r="M107" s="55">
        <v>0</v>
      </c>
      <c r="N107" s="55">
        <v>0</v>
      </c>
    </row>
    <row r="108" spans="1:14" x14ac:dyDescent="0.25">
      <c r="A108" s="2" t="s">
        <v>197</v>
      </c>
      <c r="C108" s="55">
        <v>-1088</v>
      </c>
      <c r="D108" s="55">
        <v>0</v>
      </c>
      <c r="E108" s="55">
        <v>0</v>
      </c>
      <c r="F108" s="55">
        <v>0</v>
      </c>
      <c r="G108" s="55">
        <v>-1507</v>
      </c>
      <c r="H108" s="55">
        <v>0</v>
      </c>
      <c r="I108" s="55">
        <v>0</v>
      </c>
      <c r="J108" s="55">
        <v>0</v>
      </c>
      <c r="K108" s="55">
        <v>-1007</v>
      </c>
      <c r="L108" s="55">
        <v>-1003</v>
      </c>
      <c r="M108" s="55">
        <v>-998</v>
      </c>
      <c r="N108" s="55">
        <v>-987</v>
      </c>
    </row>
    <row r="109" spans="1:14" x14ac:dyDescent="0.25">
      <c r="A109" s="2" t="s">
        <v>198</v>
      </c>
      <c r="C109" s="55">
        <v>-569</v>
      </c>
      <c r="D109" s="55">
        <v>-983</v>
      </c>
      <c r="E109" s="55">
        <v>-1405</v>
      </c>
      <c r="F109" s="55">
        <v>-943</v>
      </c>
      <c r="G109" s="55">
        <v>-687</v>
      </c>
      <c r="H109" s="55">
        <v>-1466</v>
      </c>
      <c r="I109" s="55">
        <v>-1238</v>
      </c>
      <c r="J109" s="55">
        <v>-609</v>
      </c>
      <c r="K109" s="55">
        <v>-323</v>
      </c>
      <c r="L109" s="55">
        <v>-446</v>
      </c>
      <c r="M109" s="55">
        <v>-652</v>
      </c>
      <c r="N109" s="55">
        <v>-300</v>
      </c>
    </row>
    <row r="110" spans="1:14" x14ac:dyDescent="0.25">
      <c r="A110" s="2" t="s">
        <v>199</v>
      </c>
      <c r="C110" s="55">
        <v>304</v>
      </c>
      <c r="D110" s="55">
        <v>1500</v>
      </c>
      <c r="E110" s="55">
        <v>1359</v>
      </c>
      <c r="F110" s="55">
        <v>1495</v>
      </c>
      <c r="G110" s="55">
        <v>1140</v>
      </c>
      <c r="H110" s="55">
        <v>1277</v>
      </c>
      <c r="I110" s="55">
        <v>751</v>
      </c>
      <c r="J110" s="55">
        <v>609</v>
      </c>
      <c r="K110" s="55">
        <v>389</v>
      </c>
      <c r="L110" s="55">
        <v>1002</v>
      </c>
      <c r="M110" s="55">
        <v>2402</v>
      </c>
      <c r="N110" s="55">
        <v>1188</v>
      </c>
    </row>
    <row r="111" spans="1:14" x14ac:dyDescent="0.25">
      <c r="A111" s="2" t="s">
        <v>200</v>
      </c>
      <c r="C111" s="55">
        <v>-19</v>
      </c>
      <c r="D111" s="55">
        <v>-99</v>
      </c>
      <c r="E111" s="55">
        <v>-273</v>
      </c>
      <c r="F111" s="55">
        <v>-1612</v>
      </c>
      <c r="G111" s="55">
        <v>-438</v>
      </c>
      <c r="H111" s="55">
        <v>-386</v>
      </c>
      <c r="I111" s="55">
        <v>-164</v>
      </c>
      <c r="J111" s="55">
        <v>-2385</v>
      </c>
      <c r="K111" s="55">
        <v>-194</v>
      </c>
      <c r="L111" s="55">
        <v>-1</v>
      </c>
      <c r="M111" s="55">
        <v>-143</v>
      </c>
      <c r="N111" s="55">
        <v>-2204</v>
      </c>
    </row>
    <row r="112" spans="1:14" x14ac:dyDescent="0.25">
      <c r="A112" s="19" t="s">
        <v>201</v>
      </c>
      <c r="B112" s="20"/>
      <c r="C112" s="56">
        <v>-1372</v>
      </c>
      <c r="D112" s="56">
        <v>419</v>
      </c>
      <c r="E112" s="56">
        <v>-320</v>
      </c>
      <c r="F112" s="56">
        <v>-1060</v>
      </c>
      <c r="G112" s="56">
        <v>-1492</v>
      </c>
      <c r="H112" s="56">
        <v>-575</v>
      </c>
      <c r="I112" s="56">
        <v>-651</v>
      </c>
      <c r="J112" s="56">
        <v>-2385</v>
      </c>
      <c r="K112" s="56">
        <v>-1135</v>
      </c>
      <c r="L112" s="56">
        <v>-448</v>
      </c>
      <c r="M112" s="56">
        <v>609</v>
      </c>
      <c r="N112" s="56">
        <v>-2303</v>
      </c>
    </row>
    <row r="114" spans="1:14" x14ac:dyDescent="0.25">
      <c r="A114" s="19" t="s">
        <v>202</v>
      </c>
      <c r="B114" s="20"/>
      <c r="C114" s="56">
        <v>-519</v>
      </c>
      <c r="D114" s="56">
        <v>-4</v>
      </c>
      <c r="E114" s="56">
        <v>-58</v>
      </c>
      <c r="F114" s="56">
        <v>336</v>
      </c>
      <c r="G114" s="56">
        <v>-171</v>
      </c>
      <c r="H114" s="56">
        <v>-171</v>
      </c>
      <c r="I114" s="56">
        <v>-104</v>
      </c>
      <c r="J114" s="56">
        <v>451</v>
      </c>
      <c r="K114" s="56">
        <v>-257</v>
      </c>
      <c r="L114" s="56">
        <v>-46</v>
      </c>
      <c r="M114" s="56">
        <v>80</v>
      </c>
      <c r="N114" s="56">
        <v>356</v>
      </c>
    </row>
    <row r="115" spans="1:14" x14ac:dyDescent="0.25"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</row>
    <row r="116" spans="1:14" x14ac:dyDescent="0.25">
      <c r="A116" s="2" t="s">
        <v>203</v>
      </c>
      <c r="C116" s="55">
        <v>1131</v>
      </c>
      <c r="D116" s="55">
        <v>644</v>
      </c>
      <c r="E116" s="55">
        <v>611</v>
      </c>
      <c r="F116" s="55">
        <v>548</v>
      </c>
      <c r="G116" s="55">
        <v>889</v>
      </c>
      <c r="H116" s="55">
        <v>703</v>
      </c>
      <c r="I116" s="55">
        <v>540</v>
      </c>
      <c r="J116" s="55">
        <v>438</v>
      </c>
      <c r="K116" s="55">
        <v>897</v>
      </c>
      <c r="L116" s="55">
        <v>646</v>
      </c>
      <c r="M116" s="55">
        <v>571</v>
      </c>
      <c r="N116" s="55">
        <v>642</v>
      </c>
    </row>
    <row r="117" spans="1:14" x14ac:dyDescent="0.25">
      <c r="A117" s="2" t="s">
        <v>204</v>
      </c>
      <c r="C117" s="55">
        <v>32</v>
      </c>
      <c r="D117" s="55">
        <v>-29</v>
      </c>
      <c r="E117" s="55">
        <v>-5</v>
      </c>
      <c r="F117" s="55">
        <v>5</v>
      </c>
      <c r="G117" s="55">
        <v>-15</v>
      </c>
      <c r="H117" s="55">
        <v>8</v>
      </c>
      <c r="I117" s="55">
        <v>2</v>
      </c>
      <c r="J117" s="55">
        <v>8</v>
      </c>
      <c r="K117" s="55">
        <v>6</v>
      </c>
      <c r="L117" s="55">
        <v>-29</v>
      </c>
      <c r="M117" s="55">
        <v>-9</v>
      </c>
      <c r="N117" s="55">
        <v>-5</v>
      </c>
    </row>
    <row r="118" spans="1:14" x14ac:dyDescent="0.25">
      <c r="A118" s="2" t="s">
        <v>202</v>
      </c>
      <c r="C118" s="55">
        <v>-519</v>
      </c>
      <c r="D118" s="55">
        <v>-4</v>
      </c>
      <c r="E118" s="55">
        <v>-58</v>
      </c>
      <c r="F118" s="55">
        <v>336</v>
      </c>
      <c r="G118" s="55">
        <v>-171</v>
      </c>
      <c r="H118" s="55">
        <v>-171</v>
      </c>
      <c r="I118" s="55">
        <v>-104</v>
      </c>
      <c r="J118" s="55">
        <v>451</v>
      </c>
      <c r="K118" s="55">
        <v>-257</v>
      </c>
      <c r="L118" s="55">
        <v>-46</v>
      </c>
      <c r="M118" s="55">
        <v>80</v>
      </c>
      <c r="N118" s="55">
        <v>356</v>
      </c>
    </row>
    <row r="119" spans="1:14" x14ac:dyDescent="0.25">
      <c r="A119" s="19" t="s">
        <v>205</v>
      </c>
      <c r="B119" s="20"/>
      <c r="C119" s="56">
        <v>644</v>
      </c>
      <c r="D119" s="56">
        <v>611</v>
      </c>
      <c r="E119" s="56">
        <v>548</v>
      </c>
      <c r="F119" s="56">
        <v>889</v>
      </c>
      <c r="G119" s="56">
        <v>703</v>
      </c>
      <c r="H119" s="56">
        <v>540</v>
      </c>
      <c r="I119" s="56">
        <v>438</v>
      </c>
      <c r="J119" s="56">
        <v>897</v>
      </c>
      <c r="K119" s="56">
        <v>646</v>
      </c>
      <c r="L119" s="56">
        <v>571</v>
      </c>
      <c r="M119" s="56">
        <v>642</v>
      </c>
      <c r="N119" s="56">
        <v>993</v>
      </c>
    </row>
    <row r="120" spans="1:14" x14ac:dyDescent="0.25"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</row>
    <row r="121" spans="1:14" x14ac:dyDescent="0.25">
      <c r="A121" s="2" t="s">
        <v>188</v>
      </c>
      <c r="C121" s="55">
        <f>C97</f>
        <v>1164</v>
      </c>
      <c r="D121" s="55">
        <f t="shared" ref="D121:N121" si="7">D97</f>
        <v>-93</v>
      </c>
      <c r="E121" s="55">
        <f t="shared" si="7"/>
        <v>594</v>
      </c>
      <c r="F121" s="55">
        <f t="shared" si="7"/>
        <v>1719</v>
      </c>
      <c r="G121" s="55">
        <f t="shared" si="7"/>
        <v>1567</v>
      </c>
      <c r="H121" s="55">
        <f t="shared" si="7"/>
        <v>890</v>
      </c>
      <c r="I121" s="55">
        <f t="shared" si="7"/>
        <v>912</v>
      </c>
      <c r="J121" s="55">
        <f t="shared" si="7"/>
        <v>3162</v>
      </c>
      <c r="K121" s="55">
        <f t="shared" si="7"/>
        <v>1399</v>
      </c>
      <c r="L121" s="55">
        <f t="shared" si="7"/>
        <v>793</v>
      </c>
      <c r="M121" s="55">
        <f t="shared" si="7"/>
        <v>989</v>
      </c>
      <c r="N121" s="55">
        <f t="shared" si="7"/>
        <v>3425</v>
      </c>
    </row>
    <row r="122" spans="1:14" x14ac:dyDescent="0.25">
      <c r="A122" s="66" t="s">
        <v>206</v>
      </c>
      <c r="C122" s="55">
        <f>-C94</f>
        <v>-1</v>
      </c>
      <c r="D122" s="55">
        <f t="shared" ref="D122:N123" si="8">-D94</f>
        <v>0</v>
      </c>
      <c r="E122" s="55">
        <f t="shared" si="8"/>
        <v>-1</v>
      </c>
      <c r="F122" s="55">
        <f t="shared" si="8"/>
        <v>-1</v>
      </c>
      <c r="G122" s="55">
        <f t="shared" si="8"/>
        <v>-1</v>
      </c>
      <c r="H122" s="55">
        <f t="shared" si="8"/>
        <v>-1</v>
      </c>
      <c r="I122" s="55">
        <f t="shared" si="8"/>
        <v>0</v>
      </c>
      <c r="J122" s="55">
        <f t="shared" si="8"/>
        <v>-1</v>
      </c>
      <c r="K122" s="55">
        <f t="shared" si="8"/>
        <v>-1</v>
      </c>
      <c r="L122" s="55">
        <f t="shared" si="8"/>
        <v>0</v>
      </c>
      <c r="M122" s="55">
        <f t="shared" si="8"/>
        <v>-1</v>
      </c>
      <c r="N122" s="55">
        <f t="shared" si="8"/>
        <v>-1</v>
      </c>
    </row>
    <row r="123" spans="1:14" x14ac:dyDescent="0.25">
      <c r="A123" s="66" t="s">
        <v>207</v>
      </c>
      <c r="C123" s="55">
        <f>-C95</f>
        <v>6</v>
      </c>
      <c r="D123" s="55">
        <f t="shared" si="8"/>
        <v>77</v>
      </c>
      <c r="E123" s="55">
        <f t="shared" si="8"/>
        <v>0</v>
      </c>
      <c r="F123" s="55">
        <f t="shared" si="8"/>
        <v>21</v>
      </c>
      <c r="G123" s="55">
        <f t="shared" si="8"/>
        <v>8</v>
      </c>
      <c r="H123" s="55">
        <f t="shared" si="8"/>
        <v>9</v>
      </c>
      <c r="I123" s="55">
        <f t="shared" si="8"/>
        <v>13</v>
      </c>
      <c r="J123" s="55">
        <f t="shared" si="8"/>
        <v>13</v>
      </c>
      <c r="K123" s="55">
        <f t="shared" si="8"/>
        <v>10</v>
      </c>
      <c r="L123" s="55">
        <f t="shared" si="8"/>
        <v>10</v>
      </c>
      <c r="M123" s="55">
        <f t="shared" si="8"/>
        <v>13</v>
      </c>
      <c r="N123" s="55">
        <f t="shared" si="8"/>
        <v>11</v>
      </c>
    </row>
    <row r="124" spans="1:14" x14ac:dyDescent="0.25">
      <c r="A124" s="2" t="s">
        <v>195</v>
      </c>
      <c r="C124" s="55">
        <f>C105</f>
        <v>-311</v>
      </c>
      <c r="D124" s="55">
        <f t="shared" ref="D124:N124" si="9">D105</f>
        <v>-330</v>
      </c>
      <c r="E124" s="55">
        <f t="shared" si="9"/>
        <v>-332</v>
      </c>
      <c r="F124" s="55">
        <f t="shared" si="9"/>
        <v>-323</v>
      </c>
      <c r="G124" s="55">
        <f t="shared" si="9"/>
        <v>-246</v>
      </c>
      <c r="H124" s="55">
        <f t="shared" si="9"/>
        <v>-486</v>
      </c>
      <c r="I124" s="55">
        <f t="shared" si="9"/>
        <v>-365</v>
      </c>
      <c r="J124" s="55">
        <f t="shared" si="9"/>
        <v>-326</v>
      </c>
      <c r="K124" s="55">
        <f t="shared" si="9"/>
        <v>-521</v>
      </c>
      <c r="L124" s="55">
        <f t="shared" si="9"/>
        <v>-391</v>
      </c>
      <c r="M124" s="55">
        <f t="shared" si="9"/>
        <v>-1518</v>
      </c>
      <c r="N124" s="55">
        <f t="shared" si="9"/>
        <v>-766</v>
      </c>
    </row>
    <row r="125" spans="1:14" x14ac:dyDescent="0.25">
      <c r="A125" s="66" t="s">
        <v>208</v>
      </c>
      <c r="C125" s="55">
        <f>-C99</f>
        <v>161</v>
      </c>
      <c r="D125" s="55">
        <f t="shared" ref="D125:N126" si="10">-D99</f>
        <v>78</v>
      </c>
      <c r="E125" s="55">
        <f t="shared" si="10"/>
        <v>2</v>
      </c>
      <c r="F125" s="55">
        <f t="shared" si="10"/>
        <v>48</v>
      </c>
      <c r="G125" s="55">
        <f t="shared" si="10"/>
        <v>28</v>
      </c>
      <c r="H125" s="55">
        <f t="shared" si="10"/>
        <v>164</v>
      </c>
      <c r="I125" s="55">
        <f t="shared" si="10"/>
        <v>17</v>
      </c>
      <c r="J125" s="55">
        <f t="shared" si="10"/>
        <v>1</v>
      </c>
      <c r="K125" s="55">
        <f t="shared" si="10"/>
        <v>295</v>
      </c>
      <c r="L125" s="55">
        <f t="shared" si="10"/>
        <v>144</v>
      </c>
      <c r="M125" s="55">
        <f t="shared" si="10"/>
        <v>1154</v>
      </c>
      <c r="N125" s="55">
        <f t="shared" si="10"/>
        <v>250</v>
      </c>
    </row>
    <row r="126" spans="1:14" x14ac:dyDescent="0.25">
      <c r="A126" s="66" t="s">
        <v>209</v>
      </c>
      <c r="C126" s="55">
        <f>-C100</f>
        <v>-29</v>
      </c>
      <c r="D126" s="55">
        <f t="shared" si="10"/>
        <v>0</v>
      </c>
      <c r="E126" s="55">
        <f t="shared" si="10"/>
        <v>0</v>
      </c>
      <c r="F126" s="55">
        <f t="shared" si="10"/>
        <v>0</v>
      </c>
      <c r="G126" s="55">
        <f t="shared" si="10"/>
        <v>0</v>
      </c>
      <c r="H126" s="55">
        <f t="shared" si="10"/>
        <v>0</v>
      </c>
      <c r="I126" s="55">
        <f t="shared" si="10"/>
        <v>0</v>
      </c>
      <c r="J126" s="55">
        <f t="shared" si="10"/>
        <v>0</v>
      </c>
      <c r="K126" s="55">
        <f t="shared" si="10"/>
        <v>0</v>
      </c>
      <c r="L126" s="55">
        <f t="shared" si="10"/>
        <v>0</v>
      </c>
      <c r="M126" s="55">
        <f t="shared" si="10"/>
        <v>0</v>
      </c>
      <c r="N126" s="55">
        <f t="shared" si="10"/>
        <v>0</v>
      </c>
    </row>
    <row r="127" spans="1:14" x14ac:dyDescent="0.25">
      <c r="A127" s="19" t="s">
        <v>210</v>
      </c>
      <c r="B127" s="20"/>
      <c r="C127" s="56">
        <f>SUM(C121:C126)</f>
        <v>990</v>
      </c>
      <c r="D127" s="56">
        <f t="shared" ref="D127:N127" si="11">SUM(D121:D126)</f>
        <v>-268</v>
      </c>
      <c r="E127" s="56">
        <f t="shared" si="11"/>
        <v>263</v>
      </c>
      <c r="F127" s="56">
        <f t="shared" si="11"/>
        <v>1464</v>
      </c>
      <c r="G127" s="56">
        <f t="shared" si="11"/>
        <v>1356</v>
      </c>
      <c r="H127" s="56">
        <f t="shared" si="11"/>
        <v>576</v>
      </c>
      <c r="I127" s="56">
        <f t="shared" si="11"/>
        <v>577</v>
      </c>
      <c r="J127" s="56">
        <f t="shared" si="11"/>
        <v>2849</v>
      </c>
      <c r="K127" s="56">
        <f t="shared" si="11"/>
        <v>1182</v>
      </c>
      <c r="L127" s="56">
        <f t="shared" si="11"/>
        <v>556</v>
      </c>
      <c r="M127" s="56">
        <f t="shared" si="11"/>
        <v>637</v>
      </c>
      <c r="N127" s="56">
        <f t="shared" si="11"/>
        <v>2919</v>
      </c>
    </row>
    <row r="129" spans="1:14" x14ac:dyDescent="0.25">
      <c r="A129" s="19" t="s">
        <v>211</v>
      </c>
      <c r="B129" s="20"/>
      <c r="C129" s="56">
        <v>3579</v>
      </c>
      <c r="D129" s="56">
        <v>3937</v>
      </c>
      <c r="E129" s="56">
        <v>2773</v>
      </c>
      <c r="F129" s="56">
        <v>3089</v>
      </c>
      <c r="G129" s="56">
        <v>2419</v>
      </c>
      <c r="H129" s="56">
        <v>3032</v>
      </c>
      <c r="I129" s="56">
        <v>2464</v>
      </c>
      <c r="J129" s="56">
        <v>5120</v>
      </c>
      <c r="K129" s="56">
        <v>5095</v>
      </c>
      <c r="L129" s="56">
        <v>4056</v>
      </c>
      <c r="M129" s="56">
        <v>1825</v>
      </c>
      <c r="N129" s="56">
        <v>3085</v>
      </c>
    </row>
  </sheetData>
  <pageMargins left="0.7" right="0.7" top="0.75" bottom="0.75" header="0.3" footer="0.3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8C7FF-3C43-47EF-9098-5EFA7B1B6678}">
  <sheetPr codeName="Sheet122">
    <tabColor theme="1"/>
    <pageSetUpPr fitToPage="1"/>
  </sheetPr>
  <dimension ref="A1:N33"/>
  <sheetViews>
    <sheetView showGridLines="0" zoomScale="80" zoomScaleNormal="80" workbookViewId="0">
      <selection activeCell="M39" sqref="M39"/>
    </sheetView>
  </sheetViews>
  <sheetFormatPr defaultColWidth="9.140625" defaultRowHeight="15" x14ac:dyDescent="0.25"/>
  <cols>
    <col min="1" max="1" width="32.5703125" style="2" customWidth="1"/>
    <col min="2" max="2" width="11.140625" style="2" bestFit="1" customWidth="1"/>
    <col min="3" max="14" width="14.42578125" style="2" customWidth="1"/>
    <col min="15" max="22" width="9.140625" style="2" customWidth="1"/>
    <col min="23" max="16384" width="9.140625" style="2"/>
  </cols>
  <sheetData>
    <row r="1" spans="1:14" ht="19.5" x14ac:dyDescent="0.3">
      <c r="A1" s="1" t="s">
        <v>212</v>
      </c>
    </row>
    <row r="2" spans="1:14" s="5" customForma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6" t="s">
        <v>213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8" t="s">
        <v>2</v>
      </c>
      <c r="B4" s="9"/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</row>
    <row r="5" spans="1:14" x14ac:dyDescent="0.25">
      <c r="A5" s="11" t="s">
        <v>214</v>
      </c>
      <c r="B5" s="12"/>
      <c r="C5" s="55">
        <v>7032</v>
      </c>
      <c r="D5" s="55">
        <v>7032</v>
      </c>
      <c r="E5" s="55">
        <v>7032</v>
      </c>
      <c r="F5" s="55">
        <v>7032</v>
      </c>
      <c r="G5" s="55">
        <v>6139</v>
      </c>
      <c r="H5" s="55">
        <v>6139</v>
      </c>
      <c r="I5" s="55">
        <v>6139</v>
      </c>
      <c r="J5" s="55">
        <v>6139</v>
      </c>
      <c r="K5" s="55">
        <v>6794</v>
      </c>
      <c r="L5" s="55">
        <v>6794</v>
      </c>
      <c r="M5" s="55">
        <v>6794</v>
      </c>
      <c r="N5" s="55">
        <v>6794</v>
      </c>
    </row>
    <row r="6" spans="1:14" x14ac:dyDescent="0.25">
      <c r="A6" s="36" t="s">
        <v>215</v>
      </c>
      <c r="B6" s="15"/>
      <c r="C6" s="55">
        <v>383</v>
      </c>
      <c r="D6" s="55">
        <v>1293</v>
      </c>
      <c r="E6" s="55">
        <v>2299</v>
      </c>
      <c r="F6" s="55">
        <v>3674</v>
      </c>
      <c r="G6" s="55">
        <v>1306</v>
      </c>
      <c r="H6" s="55">
        <v>2527</v>
      </c>
      <c r="I6" s="55">
        <v>3932</v>
      </c>
      <c r="J6" s="55">
        <v>6025</v>
      </c>
      <c r="K6" s="55">
        <v>1361</v>
      </c>
      <c r="L6" s="55">
        <v>2456</v>
      </c>
      <c r="M6" s="55">
        <v>3822</v>
      </c>
      <c r="N6" s="55">
        <v>5768</v>
      </c>
    </row>
    <row r="7" spans="1:14" x14ac:dyDescent="0.25">
      <c r="A7" s="36" t="s">
        <v>216</v>
      </c>
      <c r="B7" s="15"/>
      <c r="C7" s="55">
        <v>653</v>
      </c>
      <c r="D7" s="55">
        <v>392</v>
      </c>
      <c r="E7" s="55">
        <v>134</v>
      </c>
      <c r="F7" s="55">
        <v>249</v>
      </c>
      <c r="G7" s="55">
        <v>-189</v>
      </c>
      <c r="H7" s="55">
        <v>-46</v>
      </c>
      <c r="I7" s="55">
        <v>-46</v>
      </c>
      <c r="J7" s="55">
        <v>121</v>
      </c>
      <c r="K7" s="55">
        <v>2</v>
      </c>
      <c r="L7" s="55">
        <v>-291</v>
      </c>
      <c r="M7" s="55">
        <v>-388</v>
      </c>
      <c r="N7" s="55">
        <v>-343</v>
      </c>
    </row>
    <row r="8" spans="1:14" x14ac:dyDescent="0.25">
      <c r="A8" s="36" t="s">
        <v>137</v>
      </c>
      <c r="B8" s="15"/>
      <c r="C8" s="55">
        <v>45</v>
      </c>
      <c r="D8" s="55">
        <v>-2</v>
      </c>
      <c r="E8" s="55">
        <v>-13</v>
      </c>
      <c r="F8" s="55">
        <v>23</v>
      </c>
      <c r="G8" s="55">
        <v>282</v>
      </c>
      <c r="H8" s="55">
        <v>519</v>
      </c>
      <c r="I8" s="55">
        <v>452</v>
      </c>
      <c r="J8" s="55">
        <v>47</v>
      </c>
      <c r="K8" s="55">
        <v>199</v>
      </c>
      <c r="L8" s="55">
        <v>84</v>
      </c>
      <c r="M8" s="55">
        <v>113</v>
      </c>
      <c r="N8" s="55">
        <v>109</v>
      </c>
    </row>
    <row r="9" spans="1:14" x14ac:dyDescent="0.25">
      <c r="A9" s="36" t="s">
        <v>261</v>
      </c>
      <c r="B9" s="15"/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-2</v>
      </c>
    </row>
    <row r="10" spans="1:14" x14ac:dyDescent="0.25">
      <c r="A10" s="36" t="s">
        <v>217</v>
      </c>
      <c r="B10" s="15"/>
      <c r="C10" s="55">
        <v>2</v>
      </c>
      <c r="D10" s="55">
        <v>10</v>
      </c>
      <c r="E10" s="55">
        <v>10</v>
      </c>
      <c r="F10" s="55">
        <v>22</v>
      </c>
      <c r="G10" s="55">
        <v>-63</v>
      </c>
      <c r="H10" s="55">
        <v>-115</v>
      </c>
      <c r="I10" s="55">
        <v>-100</v>
      </c>
      <c r="J10" s="55">
        <v>-10</v>
      </c>
      <c r="K10" s="55">
        <v>-10</v>
      </c>
      <c r="L10" s="55">
        <v>-20</v>
      </c>
      <c r="M10" s="55">
        <v>-26</v>
      </c>
      <c r="N10" s="55">
        <v>-25</v>
      </c>
    </row>
    <row r="11" spans="1:14" x14ac:dyDescent="0.25">
      <c r="A11" s="19" t="s">
        <v>140</v>
      </c>
      <c r="B11" s="20"/>
      <c r="C11" s="56">
        <v>700</v>
      </c>
      <c r="D11" s="56">
        <v>400</v>
      </c>
      <c r="E11" s="56">
        <v>131</v>
      </c>
      <c r="F11" s="56">
        <v>294</v>
      </c>
      <c r="G11" s="56">
        <v>30</v>
      </c>
      <c r="H11" s="56">
        <v>358</v>
      </c>
      <c r="I11" s="56">
        <v>306</v>
      </c>
      <c r="J11" s="56">
        <v>158</v>
      </c>
      <c r="K11" s="56">
        <v>191</v>
      </c>
      <c r="L11" s="56">
        <v>-227</v>
      </c>
      <c r="M11" s="56">
        <v>-301</v>
      </c>
      <c r="N11" s="56">
        <v>-261</v>
      </c>
    </row>
    <row r="12" spans="1:14" x14ac:dyDescent="0.25">
      <c r="A12" s="19" t="s">
        <v>141</v>
      </c>
      <c r="B12" s="20"/>
      <c r="C12" s="56">
        <v>1083</v>
      </c>
      <c r="D12" s="56">
        <v>1693</v>
      </c>
      <c r="E12" s="56">
        <v>2430</v>
      </c>
      <c r="F12" s="56">
        <v>3968</v>
      </c>
      <c r="G12" s="56">
        <v>1336</v>
      </c>
      <c r="H12" s="56">
        <v>2885</v>
      </c>
      <c r="I12" s="56">
        <v>4238</v>
      </c>
      <c r="J12" s="56">
        <v>6183</v>
      </c>
      <c r="K12" s="56">
        <v>1552</v>
      </c>
      <c r="L12" s="56">
        <v>2229</v>
      </c>
      <c r="M12" s="56">
        <v>3521</v>
      </c>
      <c r="N12" s="56">
        <v>5507</v>
      </c>
    </row>
    <row r="13" spans="1:14" x14ac:dyDescent="0.25">
      <c r="A13" s="36" t="s">
        <v>218</v>
      </c>
      <c r="B13" s="15"/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-14</v>
      </c>
      <c r="J13" s="55">
        <v>-123</v>
      </c>
      <c r="K13" s="55">
        <v>-6</v>
      </c>
      <c r="L13" s="55">
        <v>-13</v>
      </c>
      <c r="M13" s="55">
        <v>-20</v>
      </c>
      <c r="N13" s="55">
        <v>-126</v>
      </c>
    </row>
    <row r="14" spans="1:14" x14ac:dyDescent="0.25">
      <c r="A14" s="36" t="s">
        <v>219</v>
      </c>
      <c r="B14" s="15"/>
      <c r="C14" s="55">
        <v>14</v>
      </c>
      <c r="D14" s="55">
        <v>37</v>
      </c>
      <c r="E14" s="55">
        <v>54</v>
      </c>
      <c r="F14" s="55">
        <v>75</v>
      </c>
      <c r="G14" s="55">
        <v>17</v>
      </c>
      <c r="H14" s="55">
        <v>38</v>
      </c>
      <c r="I14" s="55">
        <v>57</v>
      </c>
      <c r="J14" s="55">
        <v>76</v>
      </c>
      <c r="K14" s="55">
        <v>14</v>
      </c>
      <c r="L14" s="55">
        <v>34</v>
      </c>
      <c r="M14" s="55">
        <v>50</v>
      </c>
      <c r="N14" s="55">
        <v>66</v>
      </c>
    </row>
    <row r="15" spans="1:14" x14ac:dyDescent="0.25">
      <c r="A15" s="36" t="s">
        <v>220</v>
      </c>
      <c r="B15" s="15"/>
      <c r="C15" s="55">
        <v>0</v>
      </c>
      <c r="D15" s="55">
        <v>0</v>
      </c>
      <c r="E15" s="55">
        <v>0</v>
      </c>
      <c r="F15" s="55">
        <v>0</v>
      </c>
      <c r="G15" s="55">
        <v>1</v>
      </c>
      <c r="H15" s="55">
        <v>1</v>
      </c>
      <c r="I15" s="55">
        <v>1</v>
      </c>
      <c r="J15" s="55">
        <v>1</v>
      </c>
      <c r="K15" s="55">
        <v>2</v>
      </c>
      <c r="L15" s="55">
        <v>1</v>
      </c>
      <c r="M15" s="55">
        <v>2</v>
      </c>
      <c r="N15" s="55">
        <v>2</v>
      </c>
    </row>
    <row r="16" spans="1:14" x14ac:dyDescent="0.25">
      <c r="A16" s="14" t="s">
        <v>221</v>
      </c>
      <c r="B16" s="15"/>
      <c r="C16" s="55">
        <v>-39</v>
      </c>
      <c r="D16" s="55">
        <v>-25</v>
      </c>
      <c r="E16" s="55">
        <v>-6</v>
      </c>
      <c r="F16" s="55">
        <v>52</v>
      </c>
      <c r="G16" s="55">
        <v>3</v>
      </c>
      <c r="H16" s="55">
        <v>10</v>
      </c>
      <c r="I16" s="55">
        <v>5</v>
      </c>
      <c r="J16" s="55">
        <v>25</v>
      </c>
      <c r="K16" s="55">
        <v>-14</v>
      </c>
      <c r="L16" s="55">
        <v>-22</v>
      </c>
      <c r="M16" s="55">
        <v>-20</v>
      </c>
      <c r="N16" s="55">
        <v>-13</v>
      </c>
    </row>
    <row r="17" spans="1:14" x14ac:dyDescent="0.25">
      <c r="A17" s="36" t="s">
        <v>198</v>
      </c>
      <c r="B17" s="15"/>
      <c r="C17" s="55">
        <v>-569</v>
      </c>
      <c r="D17" s="55">
        <v>-1552</v>
      </c>
      <c r="E17" s="55">
        <v>-2957</v>
      </c>
      <c r="F17" s="55">
        <v>-3900</v>
      </c>
      <c r="G17" s="55">
        <v>-687</v>
      </c>
      <c r="H17" s="55">
        <v>-2153</v>
      </c>
      <c r="I17" s="55">
        <v>-3391</v>
      </c>
      <c r="J17" s="55">
        <v>-4000</v>
      </c>
      <c r="K17" s="55">
        <v>-325</v>
      </c>
      <c r="L17" s="55">
        <v>-771</v>
      </c>
      <c r="M17" s="55">
        <v>-1423</v>
      </c>
      <c r="N17" s="55">
        <v>-1721</v>
      </c>
    </row>
    <row r="18" spans="1:14" x14ac:dyDescent="0.25">
      <c r="A18" s="36" t="s">
        <v>222</v>
      </c>
      <c r="B18" s="15"/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</row>
    <row r="19" spans="1:14" x14ac:dyDescent="0.25">
      <c r="A19" s="36" t="s">
        <v>197</v>
      </c>
      <c r="B19" s="15"/>
      <c r="C19" s="55">
        <v>-1088</v>
      </c>
      <c r="D19" s="55">
        <v>-1088</v>
      </c>
      <c r="E19" s="55">
        <v>-1088</v>
      </c>
      <c r="F19" s="55">
        <v>-1088</v>
      </c>
      <c r="G19" s="55">
        <v>-1507</v>
      </c>
      <c r="H19" s="55">
        <v>-1507</v>
      </c>
      <c r="I19" s="55">
        <v>-1507</v>
      </c>
      <c r="J19" s="55">
        <v>-1507</v>
      </c>
      <c r="K19" s="55">
        <v>-1007</v>
      </c>
      <c r="L19" s="55">
        <v>-2010</v>
      </c>
      <c r="M19" s="55">
        <v>-3008</v>
      </c>
      <c r="N19" s="55">
        <v>-3995</v>
      </c>
    </row>
    <row r="20" spans="1:14" x14ac:dyDescent="0.25">
      <c r="A20" s="36" t="s">
        <v>165</v>
      </c>
      <c r="B20" s="15"/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</row>
    <row r="21" spans="1:14" x14ac:dyDescent="0.25">
      <c r="A21" s="19" t="s">
        <v>223</v>
      </c>
      <c r="B21" s="20"/>
      <c r="C21" s="56">
        <v>6433</v>
      </c>
      <c r="D21" s="56">
        <v>6097</v>
      </c>
      <c r="E21" s="56">
        <v>5465</v>
      </c>
      <c r="F21" s="56">
        <v>6139</v>
      </c>
      <c r="G21" s="56">
        <v>5302</v>
      </c>
      <c r="H21" s="56">
        <v>5413</v>
      </c>
      <c r="I21" s="56">
        <v>5528</v>
      </c>
      <c r="J21" s="56">
        <v>6794</v>
      </c>
      <c r="K21" s="56">
        <v>7010</v>
      </c>
      <c r="L21" s="56">
        <v>6242</v>
      </c>
      <c r="M21" s="56">
        <v>5896</v>
      </c>
      <c r="N21" s="56">
        <v>6514</v>
      </c>
    </row>
    <row r="22" spans="1:14" x14ac:dyDescent="0.25">
      <c r="A22" s="15"/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</row>
    <row r="23" spans="1:14" x14ac:dyDescent="0.25">
      <c r="A23" s="15"/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</row>
    <row r="24" spans="1:14" x14ac:dyDescent="0.25">
      <c r="A24" s="6" t="s">
        <v>224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25">
      <c r="A25" s="8" t="s">
        <v>2</v>
      </c>
      <c r="B25" s="9"/>
      <c r="C25" s="10" t="str">
        <f>C$4</f>
        <v>Q1 2015</v>
      </c>
      <c r="D25" s="10" t="str">
        <f t="shared" ref="D25:N25" si="0">D$4</f>
        <v>Q2 2015</v>
      </c>
      <c r="E25" s="10" t="str">
        <f t="shared" si="0"/>
        <v>Q3 2015</v>
      </c>
      <c r="F25" s="10" t="str">
        <f t="shared" si="0"/>
        <v>Q4 2015</v>
      </c>
      <c r="G25" s="10" t="str">
        <f t="shared" si="0"/>
        <v>Q1 2016</v>
      </c>
      <c r="H25" s="10" t="str">
        <f t="shared" si="0"/>
        <v>Q2 2016</v>
      </c>
      <c r="I25" s="10" t="str">
        <f t="shared" si="0"/>
        <v>Q3 2016</v>
      </c>
      <c r="J25" s="10" t="str">
        <f t="shared" si="0"/>
        <v>Q4 2016</v>
      </c>
      <c r="K25" s="10" t="str">
        <f t="shared" si="0"/>
        <v>Q1 2017</v>
      </c>
      <c r="L25" s="10" t="str">
        <f t="shared" si="0"/>
        <v>Q2 2017</v>
      </c>
      <c r="M25" s="10" t="str">
        <f t="shared" si="0"/>
        <v>Q3 2017</v>
      </c>
      <c r="N25" s="10" t="str">
        <f t="shared" si="0"/>
        <v>Q4 2017</v>
      </c>
    </row>
    <row r="26" spans="1:14" x14ac:dyDescent="0.25">
      <c r="A26" s="11" t="s">
        <v>161</v>
      </c>
      <c r="B26" s="12"/>
      <c r="C26" s="55">
        <v>128</v>
      </c>
      <c r="D26" s="55">
        <v>122</v>
      </c>
      <c r="E26" s="55">
        <v>122</v>
      </c>
      <c r="F26" s="55">
        <v>122</v>
      </c>
      <c r="G26" s="55">
        <v>122</v>
      </c>
      <c r="H26" s="55">
        <v>117</v>
      </c>
      <c r="I26" s="55">
        <v>117</v>
      </c>
      <c r="J26" s="55">
        <v>117</v>
      </c>
      <c r="K26" s="55">
        <v>117</v>
      </c>
      <c r="L26" s="55">
        <v>113</v>
      </c>
      <c r="M26" s="55">
        <v>113</v>
      </c>
      <c r="N26" s="55">
        <v>113</v>
      </c>
    </row>
    <row r="27" spans="1:14" x14ac:dyDescent="0.25">
      <c r="A27" s="36" t="s">
        <v>162</v>
      </c>
      <c r="B27" s="15"/>
      <c r="C27" s="55">
        <v>1229</v>
      </c>
      <c r="D27" s="55">
        <v>1173</v>
      </c>
      <c r="E27" s="55">
        <v>1173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</row>
    <row r="28" spans="1:14" x14ac:dyDescent="0.25">
      <c r="A28" s="36" t="s">
        <v>163</v>
      </c>
      <c r="B28" s="15"/>
      <c r="C28" s="55">
        <v>-2984</v>
      </c>
      <c r="D28" s="55">
        <v>-1804</v>
      </c>
      <c r="E28" s="55">
        <v>-3209</v>
      </c>
      <c r="F28" s="55">
        <v>-4152</v>
      </c>
      <c r="G28" s="55">
        <v>-4609</v>
      </c>
      <c r="H28" s="55">
        <v>-2486</v>
      </c>
      <c r="I28" s="55">
        <v>-3724</v>
      </c>
      <c r="J28" s="55">
        <v>-4334</v>
      </c>
      <c r="K28" s="55">
        <v>-4441</v>
      </c>
      <c r="L28" s="55">
        <v>-1049</v>
      </c>
      <c r="M28" s="55">
        <v>-1701</v>
      </c>
      <c r="N28" s="55">
        <v>-1999</v>
      </c>
    </row>
    <row r="29" spans="1:14" x14ac:dyDescent="0.25">
      <c r="A29" s="36" t="s">
        <v>225</v>
      </c>
      <c r="B29" s="15"/>
      <c r="C29" s="55">
        <v>1538</v>
      </c>
      <c r="D29" s="55">
        <v>1277</v>
      </c>
      <c r="E29" s="55">
        <v>1019</v>
      </c>
      <c r="F29" s="55">
        <v>1134</v>
      </c>
      <c r="G29" s="55">
        <v>945</v>
      </c>
      <c r="H29" s="55">
        <v>1088</v>
      </c>
      <c r="I29" s="55">
        <v>1088</v>
      </c>
      <c r="J29" s="55">
        <v>1255</v>
      </c>
      <c r="K29" s="55">
        <v>1257</v>
      </c>
      <c r="L29" s="55">
        <v>964</v>
      </c>
      <c r="M29" s="55">
        <v>867</v>
      </c>
      <c r="N29" s="55">
        <v>912</v>
      </c>
    </row>
    <row r="30" spans="1:14" x14ac:dyDescent="0.25">
      <c r="A30" s="36" t="s">
        <v>226</v>
      </c>
      <c r="B30" s="15"/>
      <c r="C30" s="55">
        <v>-109</v>
      </c>
      <c r="D30" s="55">
        <v>-148</v>
      </c>
      <c r="E30" s="55">
        <v>-159</v>
      </c>
      <c r="F30" s="55">
        <v>-111</v>
      </c>
      <c r="G30" s="55">
        <v>108</v>
      </c>
      <c r="H30" s="55">
        <v>293</v>
      </c>
      <c r="I30" s="55">
        <v>241</v>
      </c>
      <c r="J30" s="55">
        <v>-74</v>
      </c>
      <c r="K30" s="55">
        <v>115</v>
      </c>
      <c r="L30" s="55">
        <v>-10</v>
      </c>
      <c r="M30" s="55">
        <v>13</v>
      </c>
      <c r="N30" s="55">
        <v>10</v>
      </c>
    </row>
    <row r="31" spans="1:14" x14ac:dyDescent="0.25">
      <c r="A31" s="36" t="s">
        <v>165</v>
      </c>
      <c r="B31" s="15"/>
      <c r="C31" s="55">
        <v>0</v>
      </c>
      <c r="D31" s="55">
        <v>0</v>
      </c>
      <c r="E31" s="55">
        <v>0</v>
      </c>
      <c r="F31" s="55">
        <v>1511</v>
      </c>
      <c r="G31" s="55">
        <v>0</v>
      </c>
      <c r="H31" s="55">
        <v>0</v>
      </c>
      <c r="I31" s="55">
        <v>0</v>
      </c>
      <c r="J31" s="55">
        <v>1007</v>
      </c>
      <c r="K31" s="55">
        <v>1006</v>
      </c>
      <c r="L31" s="55">
        <v>1000</v>
      </c>
      <c r="M31" s="55">
        <v>991</v>
      </c>
      <c r="N31" s="55">
        <v>987</v>
      </c>
    </row>
    <row r="32" spans="1:14" x14ac:dyDescent="0.25">
      <c r="A32" s="36" t="s">
        <v>227</v>
      </c>
      <c r="B32" s="15"/>
      <c r="C32" s="55">
        <v>6631</v>
      </c>
      <c r="D32" s="55">
        <v>5477</v>
      </c>
      <c r="E32" s="55">
        <v>6519</v>
      </c>
      <c r="F32" s="55">
        <v>7635</v>
      </c>
      <c r="G32" s="55">
        <v>8736</v>
      </c>
      <c r="H32" s="55">
        <v>6401</v>
      </c>
      <c r="I32" s="55">
        <v>7806</v>
      </c>
      <c r="J32" s="55">
        <v>8823</v>
      </c>
      <c r="K32" s="55">
        <v>8956</v>
      </c>
      <c r="L32" s="55">
        <v>5224</v>
      </c>
      <c r="M32" s="55">
        <v>5613</v>
      </c>
      <c r="N32" s="55">
        <v>6491</v>
      </c>
    </row>
    <row r="33" spans="1:14" x14ac:dyDescent="0.25">
      <c r="A33" s="19" t="s">
        <v>167</v>
      </c>
      <c r="B33" s="20"/>
      <c r="C33" s="56">
        <v>6433</v>
      </c>
      <c r="D33" s="56">
        <v>6097</v>
      </c>
      <c r="E33" s="56">
        <v>5465</v>
      </c>
      <c r="F33" s="56">
        <v>6139</v>
      </c>
      <c r="G33" s="56">
        <v>5302</v>
      </c>
      <c r="H33" s="56">
        <v>5413</v>
      </c>
      <c r="I33" s="56">
        <v>5528</v>
      </c>
      <c r="J33" s="56">
        <v>6794</v>
      </c>
      <c r="K33" s="56">
        <v>7010</v>
      </c>
      <c r="L33" s="56">
        <v>6242</v>
      </c>
      <c r="M33" s="56">
        <v>5896</v>
      </c>
      <c r="N33" s="56">
        <v>6514</v>
      </c>
    </row>
  </sheetData>
  <pageMargins left="0.7" right="0.7" top="0.75" bottom="0.75" header="0.3" footer="0.3"/>
  <pageSetup paperSize="9" scale="4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7" ma:contentTypeDescription="Create a new document." ma:contentTypeScope="" ma:versionID="201529c4c405697597006a3063eab82e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targetNamespace="http://schemas.microsoft.com/office/2006/metadata/properties" ma:root="true" ma:fieldsID="1a8f8fd50703389bd595173f1b36e974" ns1:_="" ns2:_="" ns3:_="">
    <xsd:import namespace="http://schemas.microsoft.com/sharepoint/v3"/>
    <xsd:import namespace="a4551d64-c34e-4cb6-b919-12c0f1bf4d16"/>
    <xsd:import namespace="1546d297-f0f0-4611-85d7-4b4c6fd8672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70ADEAD-64DF-4187-8B0D-B7A46D590D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992C66-E561-4889-ABEA-F17BF22354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82DAE0-49BD-4B48-B576-77CB50D17A38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a4551d64-c34e-4cb6-b919-12c0f1bf4d16"/>
    <ds:schemaRef ds:uri="1546d297-f0f0-4611-85d7-4b4c6fd8672c"/>
    <ds:schemaRef ds:uri="http://schemas.microsoft.com/sharepoint/v3"/>
    <ds:schemaRef ds:uri="http://schemas.microsoft.com/office/2006/metadata/propertie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Revenue per sales channel</vt:lpstr>
      <vt:lpstr>Revenue per product category</vt:lpstr>
      <vt:lpstr>Revenue per region and market</vt:lpstr>
      <vt:lpstr>Network</vt:lpstr>
      <vt:lpstr>Concept stores</vt:lpstr>
      <vt:lpstr>Cost, GM, EBITDA</vt:lpstr>
      <vt:lpstr>Segment info</vt:lpstr>
      <vt:lpstr>Financial statements</vt:lpstr>
      <vt:lpstr>Equity</vt:lpstr>
      <vt:lpstr>Working capital</vt:lpstr>
      <vt:lpstr>Commodity prices</vt:lpstr>
      <vt:lpstr>Acquisitions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Sussi Wilberg Nielsen</dc:creator>
  <cp:lastModifiedBy>Magnus Thorstholm Jensen</cp:lastModifiedBy>
  <dcterms:created xsi:type="dcterms:W3CDTF">2018-02-02T15:52:00Z</dcterms:created>
  <dcterms:modified xsi:type="dcterms:W3CDTF">2018-02-06T05:25:49Z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0x01010004CB733572D0034FAA60FD7020E302B6</vt:lpwstr>
  </property>
</Properties>
</file>